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35" i="1" l="1"/>
  <c r="F33" i="1"/>
  <c r="F32" i="1"/>
  <c r="F31" i="1"/>
  <c r="G30" i="1"/>
  <c r="E30" i="1"/>
  <c r="E37" i="1" s="1"/>
  <c r="D30" i="1"/>
  <c r="F30" i="1" s="1"/>
  <c r="F29" i="1"/>
  <c r="F28" i="1"/>
  <c r="F27" i="1"/>
  <c r="F26" i="1"/>
  <c r="F25" i="1"/>
  <c r="F24" i="1"/>
  <c r="F23" i="1"/>
  <c r="F22" i="1"/>
  <c r="F21" i="1"/>
  <c r="F20" i="1"/>
  <c r="G15" i="1"/>
  <c r="F15" i="1"/>
  <c r="F14" i="1"/>
  <c r="F11" i="1"/>
  <c r="F10" i="1"/>
  <c r="G37" i="1" l="1"/>
  <c r="F37" i="1"/>
  <c r="D37" i="1"/>
</calcChain>
</file>

<file path=xl/sharedStrings.xml><?xml version="1.0" encoding="utf-8"?>
<sst xmlns="http://schemas.openxmlformats.org/spreadsheetml/2006/main" count="76" uniqueCount="69">
  <si>
    <t>lp</t>
  </si>
  <si>
    <t>Nazwa zadania inwestycyjnego</t>
  </si>
  <si>
    <t>Rozdział/ Paragraf</t>
  </si>
  <si>
    <t>Plan                  2018</t>
  </si>
  <si>
    <t>Zaangażowanie</t>
  </si>
  <si>
    <t>Pozostało do zaangażowania</t>
  </si>
  <si>
    <t>Wydatki 
2018</t>
  </si>
  <si>
    <t>Uwagi</t>
  </si>
  <si>
    <t>6 = 4 - 5</t>
  </si>
  <si>
    <t>Budowa stacji podnoszenia ciśnienia wody w Dankowie</t>
  </si>
  <si>
    <t>01010              6050</t>
  </si>
  <si>
    <t>Modernizacja drogi dojazdowej do gruntów rolnych w Janowie</t>
  </si>
  <si>
    <t>01042               6050</t>
  </si>
  <si>
    <t>Dotacja dla Samorządu Województwa Pomorskiego - Remont drogi wojewódzkiej nr 524 na odcinku Brachlewo-Licze</t>
  </si>
  <si>
    <t xml:space="preserve"> 60013      6300</t>
  </si>
  <si>
    <t>Dotacja dla Powiatu Kwidzyńskiego na realizację zadania "Poprawa bezpieczeństwa ruchu drogowego i rozwój spójnej sieci dróg na obszarze Powiśla, poprzez modernizację dróg powiatowych nr 3204G Pastwa - Korzeniewo"</t>
  </si>
  <si>
    <t xml:space="preserve"> 60014       6300</t>
  </si>
  <si>
    <r>
      <t xml:space="preserve">Fundusz sołecki zadania realizowane zgodnie z planem sołectw  </t>
    </r>
    <r>
      <rPr>
        <b/>
        <sz val="10"/>
        <color indexed="8"/>
        <rFont val="Czcionka tekstu podstawowego"/>
        <charset val="238"/>
      </rPr>
      <t>FS</t>
    </r>
  </si>
  <si>
    <t xml:space="preserve">60016          6050           </t>
  </si>
  <si>
    <t>Opracowanie dokumentacji dróg gminnych</t>
  </si>
  <si>
    <t>60016               6050</t>
  </si>
  <si>
    <t>w tym:</t>
  </si>
  <si>
    <t>a) Remont drogi gminnej w Brachlewie</t>
  </si>
  <si>
    <t>b) Remont drogi gminnej w Pastwie</t>
  </si>
  <si>
    <t>c) Budowa chodnika w msc. Rakowice</t>
  </si>
  <si>
    <t>d) Droga Rakowiec-Dankowo</t>
  </si>
  <si>
    <t xml:space="preserve">70005         6050           </t>
  </si>
  <si>
    <t>Zakup gruntów</t>
  </si>
  <si>
    <t>70005               6060</t>
  </si>
  <si>
    <t>Zakup kontenera mieszkalnego</t>
  </si>
  <si>
    <t>70095
6060</t>
  </si>
  <si>
    <t>Zakup systemu wizyjnego</t>
  </si>
  <si>
    <t>75023               6060</t>
  </si>
  <si>
    <t>Zakup pomostu do zbiornika p.poż.</t>
  </si>
  <si>
    <t>75412
6060</t>
  </si>
  <si>
    <t>Zakup samochodu pożarniczego - OSP Pastwa</t>
  </si>
  <si>
    <t>75412
6230</t>
  </si>
  <si>
    <t>Modernizacja kotłowni gazowej w SP Korzeniewo</t>
  </si>
  <si>
    <t>80101
6050</t>
  </si>
  <si>
    <r>
      <t xml:space="preserve">Fundusz sołecki zadania realizowane zgodnie z planem sołectw - </t>
    </r>
    <r>
      <rPr>
        <b/>
        <sz val="10"/>
        <color theme="1"/>
        <rFont val="Czcionka tekstu podstawowego"/>
        <charset val="238"/>
      </rPr>
      <t>FS</t>
    </r>
  </si>
  <si>
    <t>90015              6050</t>
  </si>
  <si>
    <t>Budowa wodociągu
Korzeniewo-Lipianki</t>
  </si>
  <si>
    <t>90019         6050</t>
  </si>
  <si>
    <t>Zakup oprzyrządowania do ciągnika rolniczego</t>
  </si>
  <si>
    <t>90019         6060</t>
  </si>
  <si>
    <t>Dotacja celowa na dofinansowanie kosztów realizacji inwestycji jednostek nie zaliczanych do sektora finansów publicznych</t>
  </si>
  <si>
    <t>Razem</t>
  </si>
  <si>
    <t>a) Wymiana c.o.</t>
  </si>
  <si>
    <t>90019              6230</t>
  </si>
  <si>
    <t>b) Azbest</t>
  </si>
  <si>
    <t>c) Przydomowe oczyszczalnie ścieków</t>
  </si>
  <si>
    <t>90095               6050</t>
  </si>
  <si>
    <t>92695           6050</t>
  </si>
  <si>
    <t>RAZEM:</t>
  </si>
  <si>
    <t>Zał. Nr 9 do informacji Wójta Gminy Kwidzyn
o przebiegu wykonania budżetu
 Gminy Kwidzyn za I półrocze 2018r.</t>
  </si>
  <si>
    <t>Do pokoju nr 22 (sala obrad)</t>
  </si>
  <si>
    <t>Dotację wypłacono dla 2 beneficjentów</t>
  </si>
  <si>
    <t>W trakcie realizacji</t>
  </si>
  <si>
    <t>Aktualizacja kosztorysu, podpisano umowę z wykonawcą, planowane zakończenie robót budowlanych - 30.09.2018 r.</t>
  </si>
  <si>
    <t>Podpisano umowę z OSP Pastwa na udzielenie dotacji, zwiększenie kwoty dotacji do kwoty 434 000 zł</t>
  </si>
  <si>
    <t>Podpisanie umowy o udzielenie pomocy finansowej w m-cu sierpniu</t>
  </si>
  <si>
    <t>Podpisano 17 umów na udzielenie dotacji</t>
  </si>
  <si>
    <t>WFOŚiGW w Gdańsku -  w dniu 29 czerwca 2018r. unieważnił konkurs "Czyste Powietrze Pomorza"</t>
  </si>
  <si>
    <r>
      <t xml:space="preserve">ZADANIA INWESTYCYJNE ROCZNE 
REALIZOWANE W CAŁOŚCI W 2018 ROKU 
</t>
    </r>
    <r>
      <rPr>
        <b/>
        <u/>
        <sz val="10"/>
        <color theme="1"/>
        <rFont val="Czcionka tekstu podstawowego"/>
        <charset val="238"/>
      </rPr>
      <t>na dzień 30.06.2018r.</t>
    </r>
  </si>
  <si>
    <t>Dokum.proj. instalacji gazowej 
w Gniewskim Polu, pozostałe zadania 
w trakcie realizacji</t>
  </si>
  <si>
    <t>Realizacja zadania planowana na  rok 2019</t>
  </si>
  <si>
    <r>
      <t>W trakcie realizacji, planowany termin zakończenia -</t>
    </r>
    <r>
      <rPr>
        <sz val="8"/>
        <rFont val="Czcionka tekstu podstawowego"/>
        <charset val="238"/>
      </rPr>
      <t xml:space="preserve"> 31.08.2018r.</t>
    </r>
  </si>
  <si>
    <r>
      <t>Aktualizacja kosztorysu, realizacja robót w toku. Planowane zakończenie robót budowlanych -</t>
    </r>
    <r>
      <rPr>
        <sz val="8"/>
        <color rgb="FFFF0000"/>
        <rFont val="Czcionka tekstu podstawowego"/>
        <charset val="238"/>
      </rPr>
      <t xml:space="preserve"> </t>
    </r>
    <r>
      <rPr>
        <sz val="8"/>
        <rFont val="Czcionka tekstu podstawowego"/>
        <charset val="238"/>
      </rPr>
      <t>10.08.2018 r.</t>
    </r>
  </si>
  <si>
    <t>Zakupiono dla rodziny poszkodowanej 
w pożarze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</si>
</sst>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sz val="6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i/>
      <sz val="9"/>
      <color theme="1" tint="0.499984740745262"/>
      <name val="Czcionka tekstu podstawowego"/>
      <charset val="238"/>
    </font>
    <font>
      <b/>
      <sz val="10"/>
      <color indexed="8"/>
      <name val="Czcionka tekstu podstawowego"/>
      <charset val="238"/>
    </font>
    <font>
      <sz val="8"/>
      <color theme="1" tint="0.499984740745262"/>
      <name val="Czcionka tekstu podstawowego"/>
      <family val="2"/>
      <charset val="238"/>
    </font>
    <font>
      <sz val="10"/>
      <color theme="1" tint="0.499984740745262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i/>
      <sz val="9"/>
      <color theme="0" tint="-0.499984740745262"/>
      <name val="Czcionka tekstu podstawowego"/>
      <charset val="238"/>
    </font>
    <font>
      <sz val="8"/>
      <color theme="1"/>
      <name val="Czcionka tekstu podstawowego"/>
      <charset val="238"/>
    </font>
    <font>
      <sz val="10"/>
      <name val="Czcionka tekstu podstawowego"/>
      <family val="2"/>
      <charset val="238"/>
    </font>
    <font>
      <i/>
      <sz val="9"/>
      <name val="Czcionka tekstu podstawowego"/>
      <family val="2"/>
      <charset val="238"/>
    </font>
    <font>
      <sz val="8"/>
      <color theme="3" tint="0.79998168889431442"/>
      <name val="Czcionka tekstu podstawowego"/>
      <family val="2"/>
      <charset val="238"/>
    </font>
    <font>
      <b/>
      <sz val="10"/>
      <name val="Czcionka tekstu podstawowego"/>
      <charset val="238"/>
    </font>
    <font>
      <sz val="11"/>
      <color rgb="FF7030A0"/>
      <name val="Calibri"/>
      <family val="2"/>
      <charset val="238"/>
      <scheme val="minor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  <font>
      <sz val="8"/>
      <color rgb="FFFF0000"/>
      <name val="Czcionka tekstu podstawowego"/>
      <charset val="238"/>
    </font>
    <font>
      <sz val="9"/>
      <name val="Czcionka tekstu podstawowego"/>
      <family val="2"/>
      <charset val="238"/>
    </font>
    <font>
      <b/>
      <u/>
      <sz val="10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5" borderId="5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righ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4" fontId="4" fillId="5" borderId="5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 wrapText="1"/>
    </xf>
    <xf numFmtId="4" fontId="9" fillId="5" borderId="5" xfId="0" applyNumberFormat="1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3" fontId="16" fillId="4" borderId="2" xfId="0" applyNumberFormat="1" applyFont="1" applyFill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 wrapText="1"/>
    </xf>
    <xf numFmtId="4" fontId="4" fillId="5" borderId="6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2" fontId="13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3" fontId="19" fillId="4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5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center" wrapText="1"/>
    </xf>
    <xf numFmtId="3" fontId="12" fillId="4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1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3" fontId="5" fillId="2" borderId="9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wrapText="1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3" fillId="0" borderId="0" xfId="0" applyNumberFormat="1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 wrapText="1"/>
    </xf>
    <xf numFmtId="0" fontId="20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left" wrapText="1"/>
    </xf>
    <xf numFmtId="2" fontId="2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5" workbookViewId="0">
      <selection activeCell="H21" sqref="H21"/>
    </sheetView>
  </sheetViews>
  <sheetFormatPr defaultRowHeight="15"/>
  <cols>
    <col min="1" max="1" width="5.140625" customWidth="1"/>
    <col min="2" max="2" width="21.5703125" customWidth="1"/>
    <col min="4" max="4" width="11" customWidth="1"/>
    <col min="5" max="6" width="0" hidden="1" customWidth="1"/>
    <col min="7" max="7" width="12" customWidth="1"/>
    <col min="8" max="8" width="27.7109375" customWidth="1"/>
    <col min="10" max="10" width="16.140625" customWidth="1"/>
  </cols>
  <sheetData>
    <row r="1" spans="1:10">
      <c r="D1" s="90" t="s">
        <v>54</v>
      </c>
      <c r="E1" s="90"/>
      <c r="F1" s="90"/>
      <c r="G1" s="90"/>
      <c r="H1" s="90"/>
    </row>
    <row r="2" spans="1:10" ht="15" customHeight="1">
      <c r="D2" s="90"/>
      <c r="E2" s="90"/>
      <c r="F2" s="90"/>
      <c r="G2" s="90"/>
      <c r="H2" s="90"/>
    </row>
    <row r="3" spans="1:10">
      <c r="D3" s="90"/>
      <c r="E3" s="90"/>
      <c r="F3" s="90"/>
      <c r="G3" s="90"/>
      <c r="H3" s="90"/>
    </row>
    <row r="4" spans="1:10" ht="24.75" customHeight="1">
      <c r="D4" s="87"/>
      <c r="E4" s="87"/>
      <c r="F4" s="87"/>
      <c r="G4" s="87"/>
      <c r="H4" s="87"/>
    </row>
    <row r="5" spans="1:10">
      <c r="A5" s="91" t="s">
        <v>63</v>
      </c>
      <c r="B5" s="91"/>
      <c r="C5" s="91"/>
      <c r="D5" s="91"/>
      <c r="E5" s="91"/>
      <c r="F5" s="91"/>
      <c r="G5" s="91"/>
      <c r="H5" s="91"/>
    </row>
    <row r="6" spans="1:10">
      <c r="A6" s="91"/>
      <c r="B6" s="91"/>
      <c r="C6" s="91"/>
      <c r="D6" s="91"/>
      <c r="E6" s="91"/>
      <c r="F6" s="91"/>
      <c r="G6" s="91"/>
      <c r="H6" s="91"/>
    </row>
    <row r="7" spans="1:10">
      <c r="A7" s="91"/>
      <c r="B7" s="91"/>
      <c r="C7" s="91"/>
      <c r="D7" s="91"/>
      <c r="E7" s="91"/>
      <c r="F7" s="91"/>
      <c r="G7" s="91"/>
      <c r="H7" s="91"/>
    </row>
    <row r="8" spans="1:10" ht="45">
      <c r="A8" s="1" t="s">
        <v>0</v>
      </c>
      <c r="B8" s="2" t="s">
        <v>1</v>
      </c>
      <c r="C8" s="2" t="s">
        <v>2</v>
      </c>
      <c r="D8" s="2" t="s">
        <v>3</v>
      </c>
      <c r="E8" s="3" t="s">
        <v>4</v>
      </c>
      <c r="F8" s="3" t="s">
        <v>5</v>
      </c>
      <c r="G8" s="2" t="s">
        <v>6</v>
      </c>
      <c r="H8" s="2" t="s">
        <v>7</v>
      </c>
    </row>
    <row r="9" spans="1:10">
      <c r="A9" s="4">
        <v>1</v>
      </c>
      <c r="B9" s="5">
        <v>2</v>
      </c>
      <c r="C9" s="5">
        <v>3</v>
      </c>
      <c r="D9" s="5">
        <v>4</v>
      </c>
      <c r="E9" s="6">
        <v>5</v>
      </c>
      <c r="F9" s="6" t="s">
        <v>8</v>
      </c>
      <c r="G9" s="6">
        <v>7</v>
      </c>
      <c r="H9" s="5">
        <v>8</v>
      </c>
    </row>
    <row r="10" spans="1:10" ht="52.5" customHeight="1">
      <c r="A10" s="7">
        <v>1</v>
      </c>
      <c r="B10" s="8" t="s">
        <v>9</v>
      </c>
      <c r="C10" s="8" t="s">
        <v>10</v>
      </c>
      <c r="D10" s="9">
        <v>170000</v>
      </c>
      <c r="E10" s="10">
        <v>500</v>
      </c>
      <c r="F10" s="10">
        <f>D10-E10</f>
        <v>169500</v>
      </c>
      <c r="G10" s="11">
        <v>500</v>
      </c>
      <c r="H10" s="12" t="s">
        <v>58</v>
      </c>
      <c r="J10" s="83"/>
    </row>
    <row r="11" spans="1:10" ht="47.25" customHeight="1">
      <c r="A11" s="7">
        <v>2</v>
      </c>
      <c r="B11" s="8" t="s">
        <v>11</v>
      </c>
      <c r="C11" s="8" t="s">
        <v>12</v>
      </c>
      <c r="D11" s="9">
        <v>200000</v>
      </c>
      <c r="E11" s="10">
        <v>0</v>
      </c>
      <c r="F11" s="10">
        <f>D11-E11</f>
        <v>200000</v>
      </c>
      <c r="G11" s="11">
        <v>0</v>
      </c>
      <c r="H11" s="12" t="s">
        <v>65</v>
      </c>
    </row>
    <row r="12" spans="1:10" ht="81.75" customHeight="1">
      <c r="A12" s="7">
        <v>3</v>
      </c>
      <c r="B12" s="8" t="s">
        <v>13</v>
      </c>
      <c r="C12" s="8" t="s">
        <v>14</v>
      </c>
      <c r="D12" s="9">
        <v>700000</v>
      </c>
      <c r="E12" s="10">
        <v>0</v>
      </c>
      <c r="F12" s="10">
        <v>700000</v>
      </c>
      <c r="G12" s="11">
        <v>0</v>
      </c>
      <c r="H12" s="12" t="s">
        <v>60</v>
      </c>
    </row>
    <row r="13" spans="1:10" ht="112.5" hidden="1">
      <c r="A13" s="13">
        <v>4</v>
      </c>
      <c r="B13" s="14" t="s">
        <v>15</v>
      </c>
      <c r="C13" s="14" t="s">
        <v>16</v>
      </c>
      <c r="D13" s="15">
        <v>0</v>
      </c>
      <c r="E13" s="16">
        <v>0</v>
      </c>
      <c r="F13" s="16">
        <v>0</v>
      </c>
      <c r="G13" s="17">
        <v>0</v>
      </c>
      <c r="H13" s="18"/>
    </row>
    <row r="14" spans="1:10" ht="51">
      <c r="A14" s="7">
        <v>5</v>
      </c>
      <c r="B14" s="8" t="s">
        <v>17</v>
      </c>
      <c r="C14" s="19" t="s">
        <v>18</v>
      </c>
      <c r="D14" s="20">
        <v>38125</v>
      </c>
      <c r="E14" s="10">
        <v>38124.519999999997</v>
      </c>
      <c r="F14" s="10">
        <f>D14-E14</f>
        <v>0.48000000000320142</v>
      </c>
      <c r="G14" s="21">
        <v>0</v>
      </c>
      <c r="H14" s="22" t="s">
        <v>57</v>
      </c>
    </row>
    <row r="15" spans="1:10" ht="45" customHeight="1">
      <c r="A15" s="7">
        <v>6</v>
      </c>
      <c r="B15" s="8" t="s">
        <v>19</v>
      </c>
      <c r="C15" s="92" t="s">
        <v>20</v>
      </c>
      <c r="D15" s="20">
        <v>50000</v>
      </c>
      <c r="E15" s="10">
        <v>0</v>
      </c>
      <c r="F15" s="10">
        <f>D15-E15</f>
        <v>50000</v>
      </c>
      <c r="G15" s="21">
        <f>SUM(G16:G19)</f>
        <v>0</v>
      </c>
      <c r="H15" s="23"/>
    </row>
    <row r="16" spans="1:10" ht="39" hidden="1" customHeight="1">
      <c r="A16" s="94" t="s">
        <v>21</v>
      </c>
      <c r="B16" s="24" t="s">
        <v>22</v>
      </c>
      <c r="C16" s="93"/>
      <c r="D16" s="25"/>
      <c r="E16" s="26"/>
      <c r="F16" s="27"/>
      <c r="G16" s="28"/>
      <c r="H16" s="29"/>
    </row>
    <row r="17" spans="1:8" ht="37.5" hidden="1" customHeight="1">
      <c r="A17" s="95"/>
      <c r="B17" s="24" t="s">
        <v>23</v>
      </c>
      <c r="C17" s="93"/>
      <c r="D17" s="25"/>
      <c r="E17" s="26"/>
      <c r="F17" s="27"/>
      <c r="G17" s="28"/>
      <c r="H17" s="29"/>
    </row>
    <row r="18" spans="1:8" ht="37.5" hidden="1" customHeight="1">
      <c r="A18" s="95"/>
      <c r="B18" s="30" t="s">
        <v>24</v>
      </c>
      <c r="C18" s="93"/>
      <c r="D18" s="25"/>
      <c r="E18" s="26"/>
      <c r="F18" s="27"/>
      <c r="G18" s="28"/>
      <c r="H18" s="29"/>
    </row>
    <row r="19" spans="1:8" ht="24" hidden="1">
      <c r="A19" s="95"/>
      <c r="B19" s="24" t="s">
        <v>25</v>
      </c>
      <c r="C19" s="93"/>
      <c r="D19" s="25"/>
      <c r="E19" s="26"/>
      <c r="F19" s="27"/>
      <c r="G19" s="28"/>
      <c r="H19" s="29"/>
    </row>
    <row r="20" spans="1:8" ht="61.5" customHeight="1">
      <c r="A20" s="31">
        <v>7</v>
      </c>
      <c r="B20" s="8" t="s">
        <v>17</v>
      </c>
      <c r="C20" s="19" t="s">
        <v>26</v>
      </c>
      <c r="D20" s="20">
        <v>36919</v>
      </c>
      <c r="E20" s="10">
        <v>36918.660000000003</v>
      </c>
      <c r="F20" s="10">
        <f>D20-E20</f>
        <v>0.33999999999650754</v>
      </c>
      <c r="G20" s="21">
        <v>3690</v>
      </c>
      <c r="H20" s="32" t="s">
        <v>64</v>
      </c>
    </row>
    <row r="21" spans="1:8" ht="25.5">
      <c r="A21" s="31">
        <v>8</v>
      </c>
      <c r="B21" s="8" t="s">
        <v>27</v>
      </c>
      <c r="C21" s="8" t="s">
        <v>28</v>
      </c>
      <c r="D21" s="20">
        <v>64000</v>
      </c>
      <c r="E21" s="33">
        <v>50000</v>
      </c>
      <c r="F21" s="10">
        <f t="shared" ref="F21:F33" si="0">D21-E21</f>
        <v>14000</v>
      </c>
      <c r="G21" s="21">
        <v>6805.92</v>
      </c>
      <c r="H21" s="34"/>
    </row>
    <row r="22" spans="1:8" ht="38.25" customHeight="1">
      <c r="A22" s="31">
        <v>9</v>
      </c>
      <c r="B22" s="8" t="s">
        <v>29</v>
      </c>
      <c r="C22" s="8" t="s">
        <v>30</v>
      </c>
      <c r="D22" s="20">
        <v>19338</v>
      </c>
      <c r="E22" s="33">
        <v>19337.55</v>
      </c>
      <c r="F22" s="10">
        <f t="shared" si="0"/>
        <v>0.4500000000007276</v>
      </c>
      <c r="G22" s="21">
        <v>19337.55</v>
      </c>
      <c r="H22" s="88" t="s">
        <v>68</v>
      </c>
    </row>
    <row r="23" spans="1:8" ht="25.5">
      <c r="A23" s="31">
        <v>10</v>
      </c>
      <c r="B23" s="8" t="s">
        <v>31</v>
      </c>
      <c r="C23" s="8" t="s">
        <v>32</v>
      </c>
      <c r="D23" s="20">
        <v>20371</v>
      </c>
      <c r="E23" s="33">
        <v>20370.03</v>
      </c>
      <c r="F23" s="10">
        <f t="shared" si="0"/>
        <v>0.97000000000116415</v>
      </c>
      <c r="G23" s="21">
        <v>20370.03</v>
      </c>
      <c r="H23" s="35" t="s">
        <v>55</v>
      </c>
    </row>
    <row r="24" spans="1:8" ht="38.25" customHeight="1">
      <c r="A24" s="31">
        <v>11</v>
      </c>
      <c r="B24" s="8" t="s">
        <v>33</v>
      </c>
      <c r="C24" s="8" t="s">
        <v>34</v>
      </c>
      <c r="D24" s="20">
        <v>8000</v>
      </c>
      <c r="E24" s="33">
        <v>0</v>
      </c>
      <c r="F24" s="10">
        <f t="shared" si="0"/>
        <v>8000</v>
      </c>
      <c r="G24" s="36">
        <v>0</v>
      </c>
      <c r="H24" s="37"/>
    </row>
    <row r="25" spans="1:8" ht="48.75" customHeight="1">
      <c r="A25" s="31">
        <v>12</v>
      </c>
      <c r="B25" s="8" t="s">
        <v>35</v>
      </c>
      <c r="C25" s="38" t="s">
        <v>36</v>
      </c>
      <c r="D25" s="39">
        <v>400000</v>
      </c>
      <c r="E25" s="33">
        <v>0</v>
      </c>
      <c r="F25" s="40">
        <f t="shared" si="0"/>
        <v>400000</v>
      </c>
      <c r="G25" s="41">
        <v>0</v>
      </c>
      <c r="H25" s="23" t="s">
        <v>59</v>
      </c>
    </row>
    <row r="26" spans="1:8" ht="48.75" customHeight="1">
      <c r="A26" s="31">
        <v>13</v>
      </c>
      <c r="B26" s="8" t="s">
        <v>37</v>
      </c>
      <c r="C26" s="38" t="s">
        <v>38</v>
      </c>
      <c r="D26" s="39">
        <v>120000</v>
      </c>
      <c r="E26" s="33">
        <v>0</v>
      </c>
      <c r="F26" s="40">
        <f t="shared" si="0"/>
        <v>120000</v>
      </c>
      <c r="G26" s="41">
        <v>0</v>
      </c>
      <c r="H26" s="44" t="s">
        <v>66</v>
      </c>
    </row>
    <row r="27" spans="1:8" ht="48.75" customHeight="1">
      <c r="A27" s="31">
        <v>14</v>
      </c>
      <c r="B27" s="8" t="s">
        <v>39</v>
      </c>
      <c r="C27" s="19" t="s">
        <v>40</v>
      </c>
      <c r="D27" s="20">
        <v>113804</v>
      </c>
      <c r="E27" s="42">
        <v>113801.48</v>
      </c>
      <c r="F27" s="43">
        <f>D27-E27</f>
        <v>2.5200000000040745</v>
      </c>
      <c r="G27" s="36">
        <v>0</v>
      </c>
      <c r="H27" s="89" t="s">
        <v>57</v>
      </c>
    </row>
    <row r="28" spans="1:8" ht="43.5" customHeight="1">
      <c r="A28" s="31">
        <v>15</v>
      </c>
      <c r="B28" s="8" t="s">
        <v>41</v>
      </c>
      <c r="C28" s="38" t="s">
        <v>42</v>
      </c>
      <c r="D28" s="39">
        <v>170000</v>
      </c>
      <c r="E28" s="33">
        <v>116378.32</v>
      </c>
      <c r="F28" s="45">
        <f t="shared" si="0"/>
        <v>53621.679999999993</v>
      </c>
      <c r="G28" s="41">
        <v>500</v>
      </c>
      <c r="H28" s="44" t="s">
        <v>67</v>
      </c>
    </row>
    <row r="29" spans="1:8" ht="46.5" customHeight="1">
      <c r="A29" s="31">
        <v>16</v>
      </c>
      <c r="B29" s="8" t="s">
        <v>43</v>
      </c>
      <c r="C29" s="38" t="s">
        <v>44</v>
      </c>
      <c r="D29" s="39">
        <v>35000</v>
      </c>
      <c r="E29" s="33">
        <v>0</v>
      </c>
      <c r="F29" s="45">
        <f t="shared" si="0"/>
        <v>35000</v>
      </c>
      <c r="G29" s="41">
        <v>0</v>
      </c>
      <c r="H29" s="34"/>
    </row>
    <row r="30" spans="1:8" ht="76.5" customHeight="1">
      <c r="A30" s="31">
        <v>17</v>
      </c>
      <c r="B30" s="8" t="s">
        <v>45</v>
      </c>
      <c r="C30" s="46" t="s">
        <v>46</v>
      </c>
      <c r="D30" s="47">
        <f>D31+D32+D33</f>
        <v>197000</v>
      </c>
      <c r="E30" s="48">
        <f>E31+E32+E33</f>
        <v>167560.35999999999</v>
      </c>
      <c r="F30" s="49">
        <f t="shared" si="0"/>
        <v>29439.640000000014</v>
      </c>
      <c r="G30" s="50">
        <f>G31+G32+G33</f>
        <v>6000</v>
      </c>
      <c r="H30" s="51"/>
    </row>
    <row r="31" spans="1:8" ht="34.5" customHeight="1">
      <c r="A31" s="99" t="s">
        <v>21</v>
      </c>
      <c r="B31" s="80" t="s">
        <v>47</v>
      </c>
      <c r="C31" s="101" t="s">
        <v>48</v>
      </c>
      <c r="D31" s="52">
        <v>139000</v>
      </c>
      <c r="E31" s="53">
        <v>131000</v>
      </c>
      <c r="F31" s="53">
        <f t="shared" si="0"/>
        <v>8000</v>
      </c>
      <c r="G31" s="54">
        <v>0</v>
      </c>
      <c r="H31" s="86" t="s">
        <v>62</v>
      </c>
    </row>
    <row r="32" spans="1:8" ht="26.25" customHeight="1">
      <c r="A32" s="100"/>
      <c r="B32" s="80" t="s">
        <v>49</v>
      </c>
      <c r="C32" s="101"/>
      <c r="D32" s="52">
        <v>49000</v>
      </c>
      <c r="E32" s="53">
        <v>27560.36</v>
      </c>
      <c r="F32" s="53">
        <f>D32-E32</f>
        <v>21439.64</v>
      </c>
      <c r="G32" s="54">
        <v>0</v>
      </c>
      <c r="H32" s="85" t="s">
        <v>61</v>
      </c>
    </row>
    <row r="33" spans="1:8" ht="31.5" customHeight="1">
      <c r="A33" s="100"/>
      <c r="B33" s="80" t="s">
        <v>50</v>
      </c>
      <c r="C33" s="101"/>
      <c r="D33" s="52">
        <v>9000</v>
      </c>
      <c r="E33" s="53">
        <v>9000</v>
      </c>
      <c r="F33" s="53">
        <f t="shared" si="0"/>
        <v>0</v>
      </c>
      <c r="G33" s="54">
        <v>6000</v>
      </c>
      <c r="H33" s="84" t="s">
        <v>56</v>
      </c>
    </row>
    <row r="34" spans="1:8" ht="51">
      <c r="A34" s="31">
        <v>18</v>
      </c>
      <c r="B34" s="8" t="s">
        <v>39</v>
      </c>
      <c r="C34" s="19" t="s">
        <v>51</v>
      </c>
      <c r="D34" s="20">
        <v>7400</v>
      </c>
      <c r="E34" s="42">
        <v>7400</v>
      </c>
      <c r="F34" s="43">
        <v>0</v>
      </c>
      <c r="G34" s="36">
        <v>0</v>
      </c>
      <c r="H34" s="89" t="s">
        <v>57</v>
      </c>
    </row>
    <row r="35" spans="1:8" ht="63" customHeight="1">
      <c r="A35" s="55">
        <v>19</v>
      </c>
      <c r="B35" s="8" t="s">
        <v>39</v>
      </c>
      <c r="C35" s="56" t="s">
        <v>52</v>
      </c>
      <c r="D35" s="57">
        <v>367556</v>
      </c>
      <c r="E35" s="58">
        <v>367550.5</v>
      </c>
      <c r="F35" s="59">
        <f>D35-E35</f>
        <v>5.5</v>
      </c>
      <c r="G35" s="36">
        <v>18220</v>
      </c>
      <c r="H35" s="89" t="s">
        <v>57</v>
      </c>
    </row>
    <row r="36" spans="1:8" ht="15.75" thickBot="1">
      <c r="A36" s="60"/>
      <c r="B36" s="61"/>
      <c r="D36" s="62"/>
      <c r="E36" s="62"/>
      <c r="F36" s="62"/>
      <c r="G36" s="62"/>
      <c r="H36" s="63"/>
    </row>
    <row r="37" spans="1:8" ht="15.75" thickBot="1">
      <c r="A37" s="96" t="s">
        <v>53</v>
      </c>
      <c r="B37" s="97"/>
      <c r="C37" s="98"/>
      <c r="D37" s="64">
        <f>D10+D11+D12+D13+D14+D15+D20+D21+D22+D23+D24+D25+D26+D27+D28+D29+D30+D34+D35</f>
        <v>2717513</v>
      </c>
      <c r="E37" s="65">
        <f t="shared" ref="E37:G37" si="1">E10+E11+E12+E13+E14+E15+E20+E21+E22+E23+E24+E25+E26+E27+E28+E29+E30+E34+E35</f>
        <v>937941.41999999993</v>
      </c>
      <c r="F37" s="65">
        <f t="shared" si="1"/>
        <v>1779571.58</v>
      </c>
      <c r="G37" s="65">
        <f t="shared" si="1"/>
        <v>75423.5</v>
      </c>
      <c r="H37" s="66"/>
    </row>
    <row r="38" spans="1:8">
      <c r="A38" s="67"/>
      <c r="B38" s="61"/>
      <c r="C38" s="68"/>
      <c r="D38" s="69"/>
      <c r="E38" s="69"/>
      <c r="F38" s="69"/>
      <c r="G38" s="70"/>
      <c r="H38" s="71"/>
    </row>
    <row r="39" spans="1:8">
      <c r="A39" s="67"/>
      <c r="B39" s="68"/>
      <c r="C39" s="72"/>
      <c r="D39" s="69"/>
      <c r="E39" s="69"/>
      <c r="F39" s="69"/>
      <c r="G39" s="70"/>
      <c r="H39" s="73"/>
    </row>
    <row r="40" spans="1:8">
      <c r="A40" s="67"/>
      <c r="B40" s="68"/>
      <c r="C40" s="72"/>
      <c r="D40" s="69"/>
      <c r="E40" s="69"/>
      <c r="F40" s="69"/>
      <c r="G40" s="81"/>
      <c r="H40" s="82"/>
    </row>
    <row r="41" spans="1:8">
      <c r="A41" s="74"/>
      <c r="B41" s="75"/>
      <c r="C41" s="76"/>
      <c r="D41" s="77"/>
      <c r="E41" s="77"/>
      <c r="F41" s="77"/>
      <c r="G41" s="78"/>
      <c r="H41" s="79"/>
    </row>
  </sheetData>
  <mergeCells count="7">
    <mergeCell ref="D1:H3"/>
    <mergeCell ref="A5:H7"/>
    <mergeCell ref="C15:C19"/>
    <mergeCell ref="A16:A19"/>
    <mergeCell ref="A37:C37"/>
    <mergeCell ref="A31:A33"/>
    <mergeCell ref="C31:C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2018-08-17T07:44:46Z</dcterms:modified>
</cp:coreProperties>
</file>