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7470" windowHeight="4050"/>
  </bookViews>
  <sheets>
    <sheet name="zest. wg. wniosków PION " sheetId="5" r:id="rId1"/>
    <sheet name="Arkusz2" sheetId="3" r:id="rId2"/>
  </sheets>
  <definedNames>
    <definedName name="_GoBack" localSheetId="0">'zest. wg. wniosków PION '!$A$9</definedName>
  </definedNames>
  <calcPr calcId="145621"/>
</workbook>
</file>

<file path=xl/calcChain.xml><?xml version="1.0" encoding="utf-8"?>
<calcChain xmlns="http://schemas.openxmlformats.org/spreadsheetml/2006/main">
  <c r="C5" i="3" l="1"/>
  <c r="A5" i="3"/>
  <c r="C4" i="3"/>
  <c r="C6" i="3" s="1"/>
  <c r="A4" i="3"/>
  <c r="A6" i="3" s="1"/>
  <c r="C2" i="3"/>
  <c r="A2" i="3"/>
  <c r="C1" i="3"/>
  <c r="C3" i="3" s="1"/>
  <c r="A1" i="3"/>
  <c r="A3" i="3" s="1"/>
  <c r="I78" i="5"/>
  <c r="I59" i="5"/>
  <c r="I42" i="5"/>
  <c r="C69" i="5" l="1"/>
  <c r="C14" i="5" l="1"/>
  <c r="C46" i="5"/>
  <c r="J31" i="5"/>
  <c r="C31" i="5"/>
  <c r="J59" i="5"/>
  <c r="C59" i="5"/>
  <c r="J65" i="5"/>
  <c r="I65" i="5"/>
  <c r="C65" i="5"/>
  <c r="J127" i="5"/>
  <c r="C127" i="5"/>
  <c r="C42" i="5"/>
  <c r="J42" i="5"/>
  <c r="J174" i="5"/>
  <c r="I174" i="5"/>
  <c r="C174" i="5"/>
  <c r="J132" i="5"/>
  <c r="C132" i="5"/>
  <c r="I132" i="5"/>
  <c r="C115" i="5"/>
  <c r="I111" i="5"/>
  <c r="I89" i="5"/>
  <c r="I93" i="5"/>
  <c r="I35" i="5"/>
  <c r="I22" i="5"/>
  <c r="J26" i="5"/>
  <c r="J170" i="5" l="1"/>
  <c r="J115" i="5"/>
  <c r="J93" i="5"/>
  <c r="K175" i="5" l="1"/>
  <c r="I170" i="5"/>
  <c r="C170" i="5"/>
  <c r="J165" i="5"/>
  <c r="I165" i="5"/>
  <c r="C165" i="5"/>
  <c r="J156" i="5"/>
  <c r="I156" i="5"/>
  <c r="C156" i="5"/>
  <c r="J148" i="5"/>
  <c r="I148" i="5"/>
  <c r="C148" i="5"/>
  <c r="J144" i="5"/>
  <c r="I144" i="5"/>
  <c r="C144" i="5"/>
  <c r="J140" i="5"/>
  <c r="I140" i="5"/>
  <c r="C140" i="5"/>
  <c r="I127" i="5"/>
  <c r="J121" i="5"/>
  <c r="I121" i="5"/>
  <c r="E121" i="5"/>
  <c r="I115" i="5"/>
  <c r="J111" i="5"/>
  <c r="C111" i="5"/>
  <c r="J106" i="5"/>
  <c r="I106" i="5"/>
  <c r="C106" i="5"/>
  <c r="C93" i="5"/>
  <c r="J89" i="5"/>
  <c r="C89" i="5"/>
  <c r="J78" i="5"/>
  <c r="C78" i="5"/>
  <c r="J71" i="5"/>
  <c r="I71" i="5"/>
  <c r="C71" i="5"/>
  <c r="J69" i="5"/>
  <c r="I69" i="5"/>
  <c r="J52" i="5"/>
  <c r="I52" i="5"/>
  <c r="C52" i="5"/>
  <c r="J46" i="5"/>
  <c r="I46" i="5"/>
  <c r="J35" i="5"/>
  <c r="C35" i="5"/>
  <c r="I31" i="5"/>
  <c r="I26" i="5"/>
  <c r="C26" i="5"/>
  <c r="J22" i="5"/>
  <c r="C22" i="5"/>
  <c r="J14" i="5"/>
  <c r="I14" i="5"/>
  <c r="I175" i="5" l="1"/>
  <c r="H175" i="5"/>
  <c r="J175" i="5"/>
</calcChain>
</file>

<file path=xl/sharedStrings.xml><?xml version="1.0" encoding="utf-8"?>
<sst xmlns="http://schemas.openxmlformats.org/spreadsheetml/2006/main" count="147" uniqueCount="120">
  <si>
    <t>lp.</t>
  </si>
  <si>
    <t>Jednostka pomocnicza - Sołectwo</t>
  </si>
  <si>
    <t>Nazwa zadania</t>
  </si>
  <si>
    <t>dział</t>
  </si>
  <si>
    <t>rozdział</t>
  </si>
  <si>
    <t>§</t>
  </si>
  <si>
    <t>w tym wydatki majątkowe</t>
  </si>
  <si>
    <t>Baldram</t>
  </si>
  <si>
    <t>razem</t>
  </si>
  <si>
    <t>Brachlewo</t>
  </si>
  <si>
    <t>Brokowo</t>
  </si>
  <si>
    <t>Bronno</t>
  </si>
  <si>
    <t>Dankowo</t>
  </si>
  <si>
    <t>Dubiel</t>
  </si>
  <si>
    <t>Gniewskie Pole</t>
  </si>
  <si>
    <t>Górki</t>
  </si>
  <si>
    <t>Grabówko</t>
  </si>
  <si>
    <t>Gurcz</t>
  </si>
  <si>
    <t>Janowo</t>
  </si>
  <si>
    <t>Kamionka</t>
  </si>
  <si>
    <t>Korzeniewo</t>
  </si>
  <si>
    <t>Licze</t>
  </si>
  <si>
    <t>Lipianki</t>
  </si>
  <si>
    <t>Mareza</t>
  </si>
  <si>
    <t>Mareza Osiedle</t>
  </si>
  <si>
    <t>Nowy Dwór</t>
  </si>
  <si>
    <t>Obory</t>
  </si>
  <si>
    <t>Ośno</t>
  </si>
  <si>
    <t>Pawlice</t>
  </si>
  <si>
    <t>Podzamcze</t>
  </si>
  <si>
    <t>Rakowice</t>
  </si>
  <si>
    <t>Rakowiec</t>
  </si>
  <si>
    <t>Rozpędziny</t>
  </si>
  <si>
    <t>Szałwinek</t>
  </si>
  <si>
    <t>Tychnowy</t>
  </si>
  <si>
    <t>Pastwa</t>
  </si>
  <si>
    <t>plan</t>
  </si>
  <si>
    <t>RAZEM</t>
  </si>
  <si>
    <t xml:space="preserve">wysokość naliczonego Funduszu </t>
  </si>
  <si>
    <t>kwota wg. wniosków</t>
  </si>
  <si>
    <t xml:space="preserve"> Rady Gminy Kwidzyn             </t>
  </si>
  <si>
    <t>Budowa oświetlenia drogowego przy ul. Starodworskiej w Tychnowach - wykonanie</t>
  </si>
  <si>
    <t>Budowa oświetlenia drogowego przy ul.Bajecznej wzdłuż działek geod. nr 29-33 w Tychnowach - projekt</t>
  </si>
  <si>
    <t>Zakup linoleum na podłogę do świetlicy wiejskiej</t>
  </si>
  <si>
    <t>Zakup i montaż piaskownicy i huśtawki z dwoma siedziskami</t>
  </si>
  <si>
    <t>Zakup sprzętu nagłaśniającego i wieży do świetlicy wiejskiej</t>
  </si>
  <si>
    <t>Zakup sprzętu AGD do świetlicy wiejskiej</t>
  </si>
  <si>
    <t>Impreza integracyjna dla mieszkańców</t>
  </si>
  <si>
    <t>Organizacja imprezy kulturalno - sportowej dla mieszkańców sołectwa Janowo</t>
  </si>
  <si>
    <t>Budowa oświetlenia przy DW 529</t>
  </si>
  <si>
    <t>Organizacja spotkania kulturalno - sportowego</t>
  </si>
  <si>
    <t>Wyłożenie polbruku na boisku gminnym oraz obok wiaty</t>
  </si>
  <si>
    <t>Integracyjny wyjazd mieszkańców do parku rozrywki w Grudziądzu</t>
  </si>
  <si>
    <t>Zakup wyposażenia do Straży Pożarnej w Pastwie</t>
  </si>
  <si>
    <t>Zakup materiałów do wykonania hydroforu i wiaty dla klubu "Wisła - Korzeniewo"</t>
  </si>
  <si>
    <t>Zakup grilla i bujaka "Motorek" na wiejski plac zabaw - projekt i montaż</t>
  </si>
  <si>
    <t>Wykonanie dokumentacji projektowej oświetlenia i chodnika na ulicy Kwidzyńskiej oraz montaż lamp i wykonanie chodnika</t>
  </si>
  <si>
    <t>Organizacja Dnia Dziecka dla mieszkańców Korzeniewa</t>
  </si>
  <si>
    <t>Zakup huśtawek i urządzeń siłowych</t>
  </si>
  <si>
    <t>Zagospodarowanie przestrzeni publicznej da celów rekreac. Sport. Sołectwa : wyrównanie i posiadnie nowej trawy na boisku gminnym oraz zakup 2 sztuk siatek do bramek oraz wykonanie utwradzenia pod wiatę dz nr 240/3</t>
  </si>
  <si>
    <t>Spotkanie integracyjne dla mieszkańców sołectwa Licze         (Dzień Dziecka)</t>
  </si>
  <si>
    <t>Zakup ubrań strażackich dla OSP Pastwa</t>
  </si>
  <si>
    <t>Remont budynku świetlicy wg. projektu dokumentacji</t>
  </si>
  <si>
    <t>Organizacja cyklu imprez</t>
  </si>
  <si>
    <t>Projekt modernizacji oświetlenia przy "Małej obwodnicy" oraz części Dankowa</t>
  </si>
  <si>
    <t>Piknik rodzinny</t>
  </si>
  <si>
    <t>Modernizacja boiska przy ul. Długiej w Marezie</t>
  </si>
  <si>
    <t xml:space="preserve">Zakup naczyń dla Koła Gospodyń Wiejskich </t>
  </si>
  <si>
    <t>Zakup fotopułapki na plac zabaw</t>
  </si>
  <si>
    <t>Organizacja festynu kulturalno - sportowego</t>
  </si>
  <si>
    <t>Utwardzenie drogi śródpolnej dz. Nr 176</t>
  </si>
  <si>
    <t>Organizacja spotkanie sportowego w Lipiankach ( spotkanie rekreacyjno - sportowe)</t>
  </si>
  <si>
    <t>Wykonanie dokumentacji projektowej oraz budowa oświetlenia drogowego</t>
  </si>
  <si>
    <t>Spotkanie  kulturalno sportowe dla mieszkańców sołectwa Bronno</t>
  </si>
  <si>
    <t>Zagospodarowanie przesteni publicznej dla celów rekreacyjno - sportowych na działce nr 73/182 poprzez zakup i montaż małych bramek do piłki nożnej; zakup i montaż zjazdu linowego ( projekt i wykonanie).</t>
  </si>
  <si>
    <t>Wykonanie ogrodzenia placu zbaw - dokończenie oraz montaż stojaka na rowery</t>
  </si>
  <si>
    <t>Organizacja spotkania sportowo kulturalnego dla mieszkańców sołectwa Obory</t>
  </si>
  <si>
    <t>Zagospodarowanie przestrzeni publicznej dla celów rekreacyjno - sportowych - projekt i wykonanie</t>
  </si>
  <si>
    <t xml:space="preserve">Organizacja imprezy kulturalno - sportowej  </t>
  </si>
  <si>
    <t>Spotkanie integracyjne mieszkańców sołectwa Ośno</t>
  </si>
  <si>
    <t>Wymiana nawierzchni miękkiej na brukową (kostka gminna) na drodze łączącej dwa osiedla</t>
  </si>
  <si>
    <t>Doposażenie placu zabaw w ściankę wsoinaczkową projekt i realizacja oraz siłowni zewnętrznej (2 elementy)</t>
  </si>
  <si>
    <t>Montaż skrzynki pod prąd przy altanie</t>
  </si>
  <si>
    <t>Impreza integracyjna dla mieszkańców sołectwa Rozpędziny</t>
  </si>
  <si>
    <t>Budowa oświetlenia drogowego</t>
  </si>
  <si>
    <t>Spotkanie kulturalno sportowe dla msc. Gurcz</t>
  </si>
  <si>
    <t>Wykonanie 2 projektów oświetlenia dróg gminnych (w kierunku Grabówko 1 oraz Grabówko 34)</t>
  </si>
  <si>
    <t>Budowa chodznika w kierunku Szkoły w Nowym Dworze</t>
  </si>
  <si>
    <t>Integracja mieszkańców - Piknik Rodzinny</t>
  </si>
  <si>
    <t>Integracja mieszkańców - piknik rodzinny</t>
  </si>
  <si>
    <t>Zakup podgrzewacza wody warnik dla KGW</t>
  </si>
  <si>
    <t>Budowa chodnika w kierunku Szkoły w Nowym Dworze</t>
  </si>
  <si>
    <t>Doposażenie placu zabaw na terenie miejscowości Gurcz - boisko do koszykówki</t>
  </si>
  <si>
    <t>Zagospodarowanie przestrzeni publicznej dla celów rekreacyjno - sportowych na dz. Nr 73 Brokowo w tym : zakup i montaż piłkochwytów, zakup i montaż zjazdu linowego, zakup i montaż bujaków "Statek" i "Rybka" - projekt i wykonanie</t>
  </si>
  <si>
    <t>ZESTAWIENIE WYDATKÓW w ramach Funduszu Sołeckiego na rok 2019</t>
  </si>
  <si>
    <t>Zakup mundurów ognioodpornych dla OSP w Rakowcu</t>
  </si>
  <si>
    <t>Wyjazd na Kaszuby Seniorzy Rakowiec</t>
  </si>
  <si>
    <t>Dokończenie prac na dachu budynku przy ul. Szkolnej - budynek stowarzyszenia</t>
  </si>
  <si>
    <t>Wykonanie chodnika na ul. Szkolnej od nr 3 do końca ulicy</t>
  </si>
  <si>
    <t>Remont oświetlenia na działce nr 111/4</t>
  </si>
  <si>
    <t>Spotkanie integracyjne mieszkańców wsi Baldram</t>
  </si>
  <si>
    <t xml:space="preserve">Urządzenie miejsca spotkań na działce poprzez ułożenie płyt granitowych i zamontowania 2 ławek </t>
  </si>
  <si>
    <t>Nasadzenie kwiatów na działce nr 111/4</t>
  </si>
  <si>
    <t>Instalacja urządzeń siłowych, montaż na boisku gminnym oraz projekt</t>
  </si>
  <si>
    <t>Zagospodarowanie terenu na działce gminnej. Wybudowanie miejsc parkingowych</t>
  </si>
  <si>
    <t xml:space="preserve">Remont drogi gminnej </t>
  </si>
  <si>
    <r>
      <t>Budowa oświetlenia drogowego przy drodze powiatowej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w miejscowości Janowo - dokumentacja projektowa i montaż</t>
    </r>
  </si>
  <si>
    <t>Zakup farb do impregnacji wiaty</t>
  </si>
  <si>
    <t xml:space="preserve">Doposażenie placu zabaw w bujawki, karuzelę i ławki oraz grill murowany koło wiaty </t>
  </si>
  <si>
    <t xml:space="preserve">Przełożenie i wyłożenie płyt jomba na drodze </t>
  </si>
  <si>
    <t>Pomalowanie placu</t>
  </si>
  <si>
    <t xml:space="preserve">Zagospodarowanie działki gminnej poprzez postawienie altany </t>
  </si>
  <si>
    <t>Zakup sprzętu sportowego</t>
  </si>
  <si>
    <t>Rozbudowa i remont drogi osiedlowej wraz z infrastrukturą towarzyszącą ul. Osiedlowej w Tychnowach - projekt</t>
  </si>
  <si>
    <t>Spotkanie kulturalne sołectwa Szałwinek</t>
  </si>
  <si>
    <t>Spotkanie kulturalno sportowe z okazji Świąt Bożego Narodzenia</t>
  </si>
  <si>
    <t>Spotkanie kulturalno - sportowe z okazji Dnia Dziecka</t>
  </si>
  <si>
    <t>Załącznik Nr 13</t>
  </si>
  <si>
    <t>do Uchwały nr  IV/11/2018</t>
  </si>
  <si>
    <r>
      <t>z</t>
    </r>
    <r>
      <rPr>
        <b/>
        <sz val="11"/>
        <color indexed="8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>dnia  21 grudnia  2018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</si>
</sst>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rgb="FF00660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8">
    <xf numFmtId="0" fontId="0" fillId="0" borderId="0" xfId="0"/>
    <xf numFmtId="0" fontId="1" fillId="0" borderId="0" xfId="0" applyFont="1" applyAlignment="1"/>
    <xf numFmtId="4" fontId="0" fillId="0" borderId="0" xfId="0" applyNumberForma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1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 vertical="center"/>
    </xf>
    <xf numFmtId="2" fontId="3" fillId="2" borderId="1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4" fontId="15" fillId="2" borderId="0" xfId="0" applyNumberFormat="1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4" fontId="0" fillId="0" borderId="0" xfId="0" applyNumberFormat="1"/>
    <xf numFmtId="3" fontId="3" fillId="0" borderId="1" xfId="0" applyNumberFormat="1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0" fontId="0" fillId="0" borderId="0" xfId="0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2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10" fillId="0" borderId="5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top" wrapText="1"/>
    </xf>
    <xf numFmtId="4" fontId="2" fillId="0" borderId="6" xfId="0" applyNumberFormat="1" applyFont="1" applyBorder="1" applyAlignment="1">
      <alignment horizontal="right" vertical="top" wrapText="1"/>
    </xf>
    <xf numFmtId="4" fontId="2" fillId="0" borderId="7" xfId="0" applyNumberFormat="1" applyFont="1" applyBorder="1" applyAlignment="1">
      <alignment horizontal="right" vertical="top" wrapText="1"/>
    </xf>
    <xf numFmtId="4" fontId="3" fillId="2" borderId="5" xfId="0" applyNumberFormat="1" applyFont="1" applyFill="1" applyBorder="1" applyAlignment="1">
      <alignment vertical="center" wrapText="1"/>
    </xf>
    <xf numFmtId="4" fontId="3" fillId="2" borderId="7" xfId="0" applyNumberFormat="1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" fontId="3" fillId="0" borderId="3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6" xfId="0" applyFont="1" applyBorder="1"/>
    <xf numFmtId="0" fontId="3" fillId="0" borderId="7" xfId="0" applyFont="1" applyBorder="1"/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6600"/>
      <color rgb="FF00990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1"/>
  <sheetViews>
    <sheetView tabSelected="1" zoomScaleNormal="100" workbookViewId="0">
      <pane xSplit="4" ySplit="8" topLeftCell="E163" activePane="bottomRight" state="frozen"/>
      <selection pane="topRight" activeCell="E1" sqref="E1"/>
      <selection pane="bottomLeft" activeCell="A9" sqref="A9"/>
      <selection pane="bottomRight" activeCell="D3" sqref="D3"/>
    </sheetView>
  </sheetViews>
  <sheetFormatPr defaultRowHeight="15"/>
  <cols>
    <col min="1" max="1" width="3" style="6" customWidth="1"/>
    <col min="2" max="2" width="13.625" style="36" customWidth="1"/>
    <col min="3" max="3" width="15.5" style="30" customWidth="1"/>
    <col min="4" max="4" width="30.75" style="31" customWidth="1"/>
    <col min="5" max="5" width="5.75" style="19" customWidth="1"/>
    <col min="6" max="6" width="6.625" style="19" customWidth="1"/>
    <col min="7" max="7" width="5.25" style="19" customWidth="1"/>
    <col min="8" max="8" width="9.75" style="11" customWidth="1"/>
    <col min="9" max="9" width="10" style="11" customWidth="1"/>
    <col min="10" max="10" width="9.625" style="9" customWidth="1"/>
    <col min="11" max="11" width="10.375" style="10" customWidth="1"/>
    <col min="13" max="13" width="8.75" customWidth="1"/>
    <col min="14" max="14" width="14.75" customWidth="1"/>
    <col min="15" max="15" width="9.875" bestFit="1" customWidth="1"/>
    <col min="16" max="16" width="13" customWidth="1"/>
  </cols>
  <sheetData>
    <row r="1" spans="1:14" ht="15" customHeight="1">
      <c r="A1" s="1"/>
      <c r="B1" s="35"/>
      <c r="D1" s="30"/>
      <c r="H1" s="273"/>
      <c r="I1" s="273"/>
    </row>
    <row r="2" spans="1:14">
      <c r="A2" s="1"/>
      <c r="B2" s="35"/>
      <c r="D2" s="30"/>
      <c r="H2" s="274" t="s">
        <v>117</v>
      </c>
      <c r="I2" s="274"/>
      <c r="J2" s="274"/>
    </row>
    <row r="3" spans="1:14">
      <c r="A3" s="1"/>
      <c r="B3" s="35"/>
      <c r="D3" s="30"/>
      <c r="H3" s="274" t="s">
        <v>118</v>
      </c>
      <c r="I3" s="274"/>
      <c r="J3" s="274"/>
    </row>
    <row r="4" spans="1:14">
      <c r="A4" s="1"/>
      <c r="B4" s="35"/>
      <c r="D4" s="30"/>
      <c r="H4" s="274" t="s">
        <v>40</v>
      </c>
      <c r="I4" s="274"/>
      <c r="J4" s="274"/>
    </row>
    <row r="5" spans="1:14">
      <c r="A5" s="26"/>
      <c r="B5" s="275" t="s">
        <v>94</v>
      </c>
      <c r="C5" s="275"/>
      <c r="D5" s="275"/>
      <c r="H5" s="274" t="s">
        <v>119</v>
      </c>
      <c r="I5" s="274"/>
      <c r="J5" s="274"/>
    </row>
    <row r="6" spans="1:14">
      <c r="A6" s="5"/>
    </row>
    <row r="7" spans="1:14">
      <c r="A7" s="5"/>
    </row>
    <row r="8" spans="1:14" ht="38.25">
      <c r="A8" s="3" t="s">
        <v>0</v>
      </c>
      <c r="B8" s="37" t="s">
        <v>1</v>
      </c>
      <c r="C8" s="276" t="s">
        <v>2</v>
      </c>
      <c r="D8" s="277"/>
      <c r="E8" s="20" t="s">
        <v>3</v>
      </c>
      <c r="F8" s="20" t="s">
        <v>4</v>
      </c>
      <c r="G8" s="20" t="s">
        <v>5</v>
      </c>
      <c r="H8" s="4" t="s">
        <v>39</v>
      </c>
      <c r="I8" s="4" t="s">
        <v>6</v>
      </c>
      <c r="J8" s="8" t="s">
        <v>36</v>
      </c>
      <c r="K8" s="4" t="s">
        <v>38</v>
      </c>
    </row>
    <row r="9" spans="1:14" ht="51.75" customHeight="1">
      <c r="A9" s="255">
        <v>1</v>
      </c>
      <c r="B9" s="258" t="s">
        <v>7</v>
      </c>
      <c r="C9" s="175" t="s">
        <v>101</v>
      </c>
      <c r="D9" s="180"/>
      <c r="E9" s="21">
        <v>700</v>
      </c>
      <c r="F9" s="21">
        <v>70005</v>
      </c>
      <c r="G9" s="21">
        <v>6050</v>
      </c>
      <c r="H9" s="52">
        <v>20000</v>
      </c>
      <c r="I9" s="52">
        <v>20000</v>
      </c>
      <c r="J9" s="101">
        <v>20000</v>
      </c>
      <c r="K9" s="123"/>
    </row>
    <row r="10" spans="1:14" ht="33" customHeight="1">
      <c r="A10" s="256"/>
      <c r="B10" s="259"/>
      <c r="C10" s="157" t="s">
        <v>102</v>
      </c>
      <c r="D10" s="158"/>
      <c r="E10" s="21">
        <v>900</v>
      </c>
      <c r="F10" s="21">
        <v>90004</v>
      </c>
      <c r="G10" s="21">
        <v>4210</v>
      </c>
      <c r="H10" s="52">
        <v>298.43</v>
      </c>
      <c r="I10" s="52"/>
      <c r="J10" s="101">
        <v>299</v>
      </c>
      <c r="K10" s="141"/>
    </row>
    <row r="11" spans="1:14" ht="27" customHeight="1">
      <c r="A11" s="256"/>
      <c r="B11" s="259"/>
      <c r="C11" s="282" t="s">
        <v>99</v>
      </c>
      <c r="D11" s="283"/>
      <c r="E11" s="21">
        <v>900</v>
      </c>
      <c r="F11" s="21">
        <v>90015</v>
      </c>
      <c r="G11" s="21">
        <v>4270</v>
      </c>
      <c r="H11" s="58">
        <v>3000</v>
      </c>
      <c r="I11" s="49"/>
      <c r="J11" s="18">
        <v>3000</v>
      </c>
      <c r="K11" s="141"/>
    </row>
    <row r="12" spans="1:14" ht="30.75" customHeight="1">
      <c r="A12" s="256"/>
      <c r="B12" s="259"/>
      <c r="C12" s="162" t="s">
        <v>100</v>
      </c>
      <c r="D12" s="163"/>
      <c r="E12" s="21">
        <v>750</v>
      </c>
      <c r="F12" s="21">
        <v>75075</v>
      </c>
      <c r="G12" s="21">
        <v>4210</v>
      </c>
      <c r="H12" s="52">
        <v>613.23</v>
      </c>
      <c r="I12" s="136"/>
      <c r="J12" s="101">
        <v>614</v>
      </c>
      <c r="K12" s="141"/>
      <c r="N12" s="117"/>
    </row>
    <row r="13" spans="1:14" ht="30" customHeight="1">
      <c r="A13" s="256"/>
      <c r="B13" s="259"/>
      <c r="C13" s="164"/>
      <c r="D13" s="165"/>
      <c r="E13" s="21">
        <v>750</v>
      </c>
      <c r="F13" s="21">
        <v>75075</v>
      </c>
      <c r="G13" s="21">
        <v>4300</v>
      </c>
      <c r="H13" s="52">
        <v>613</v>
      </c>
      <c r="I13" s="137"/>
      <c r="J13" s="101">
        <v>613</v>
      </c>
      <c r="K13" s="141"/>
      <c r="N13" s="117"/>
    </row>
    <row r="14" spans="1:14" ht="14.25" customHeight="1">
      <c r="A14" s="257"/>
      <c r="B14" s="38" t="s">
        <v>8</v>
      </c>
      <c r="C14" s="218">
        <f>SUM(H9:H13)</f>
        <v>24524.66</v>
      </c>
      <c r="D14" s="218"/>
      <c r="E14" s="218"/>
      <c r="F14" s="218"/>
      <c r="G14" s="218"/>
      <c r="H14" s="218"/>
      <c r="I14" s="12">
        <f>SUM(I9:I13)</f>
        <v>20000</v>
      </c>
      <c r="J14" s="13">
        <f>SUM(J9:J13)</f>
        <v>24526</v>
      </c>
      <c r="K14" s="63">
        <v>24524.66</v>
      </c>
      <c r="N14" s="117"/>
    </row>
    <row r="15" spans="1:14" ht="15.75" customHeight="1">
      <c r="A15" s="255">
        <v>2</v>
      </c>
      <c r="B15" s="258" t="s">
        <v>9</v>
      </c>
      <c r="C15" s="162" t="s">
        <v>49</v>
      </c>
      <c r="D15" s="163"/>
      <c r="E15" s="271">
        <v>900</v>
      </c>
      <c r="F15" s="271">
        <v>90015</v>
      </c>
      <c r="G15" s="271">
        <v>6050</v>
      </c>
      <c r="H15" s="279">
        <v>25393.599999999999</v>
      </c>
      <c r="I15" s="136">
        <v>25393.599999999999</v>
      </c>
      <c r="J15" s="138">
        <v>25394</v>
      </c>
      <c r="K15" s="123"/>
      <c r="N15" s="121"/>
    </row>
    <row r="16" spans="1:14" ht="15.75" customHeight="1">
      <c r="A16" s="256"/>
      <c r="B16" s="259"/>
      <c r="C16" s="193"/>
      <c r="D16" s="194"/>
      <c r="E16" s="278"/>
      <c r="F16" s="278"/>
      <c r="G16" s="278"/>
      <c r="H16" s="280"/>
      <c r="I16" s="284"/>
      <c r="J16" s="140"/>
      <c r="K16" s="141"/>
    </row>
    <row r="17" spans="1:11" ht="4.9000000000000004" customHeight="1">
      <c r="A17" s="256"/>
      <c r="B17" s="259"/>
      <c r="C17" s="193"/>
      <c r="D17" s="194"/>
      <c r="E17" s="278"/>
      <c r="F17" s="278"/>
      <c r="G17" s="278"/>
      <c r="H17" s="280"/>
      <c r="I17" s="284"/>
      <c r="J17" s="140"/>
      <c r="K17" s="141"/>
    </row>
    <row r="18" spans="1:11" ht="9" hidden="1" customHeight="1">
      <c r="A18" s="256"/>
      <c r="B18" s="259"/>
      <c r="C18" s="193"/>
      <c r="D18" s="194"/>
      <c r="E18" s="278"/>
      <c r="F18" s="278"/>
      <c r="G18" s="278"/>
      <c r="H18" s="280"/>
      <c r="I18" s="284"/>
      <c r="J18" s="140"/>
      <c r="K18" s="141"/>
    </row>
    <row r="19" spans="1:11" ht="32.25" customHeight="1">
      <c r="A19" s="256"/>
      <c r="B19" s="259"/>
      <c r="C19" s="164"/>
      <c r="D19" s="165"/>
      <c r="E19" s="272"/>
      <c r="F19" s="272"/>
      <c r="G19" s="272"/>
      <c r="H19" s="281"/>
      <c r="I19" s="137"/>
      <c r="J19" s="139"/>
      <c r="K19" s="141"/>
    </row>
    <row r="20" spans="1:11" ht="33" customHeight="1">
      <c r="A20" s="256"/>
      <c r="B20" s="259"/>
      <c r="C20" s="162" t="s">
        <v>50</v>
      </c>
      <c r="D20" s="163"/>
      <c r="E20" s="271">
        <v>750</v>
      </c>
      <c r="F20" s="271">
        <v>75075</v>
      </c>
      <c r="G20" s="51">
        <v>4210</v>
      </c>
      <c r="H20" s="58">
        <v>668.5</v>
      </c>
      <c r="I20" s="136"/>
      <c r="J20" s="72">
        <v>669</v>
      </c>
      <c r="K20" s="141"/>
    </row>
    <row r="21" spans="1:11" ht="33" customHeight="1">
      <c r="A21" s="256"/>
      <c r="B21" s="259"/>
      <c r="C21" s="164"/>
      <c r="D21" s="165"/>
      <c r="E21" s="272"/>
      <c r="F21" s="272"/>
      <c r="G21" s="51">
        <v>4300</v>
      </c>
      <c r="H21" s="58">
        <v>668</v>
      </c>
      <c r="I21" s="137"/>
      <c r="J21" s="74">
        <v>668</v>
      </c>
      <c r="K21" s="141"/>
    </row>
    <row r="22" spans="1:11" ht="14.25" customHeight="1">
      <c r="A22" s="257"/>
      <c r="B22" s="38" t="s">
        <v>8</v>
      </c>
      <c r="C22" s="218">
        <f>SUM(H15:H21)</f>
        <v>26730.1</v>
      </c>
      <c r="D22" s="218"/>
      <c r="E22" s="218"/>
      <c r="F22" s="218"/>
      <c r="G22" s="218"/>
      <c r="H22" s="218"/>
      <c r="I22" s="12">
        <f>SUM(I15:I21)</f>
        <v>25393.599999999999</v>
      </c>
      <c r="J22" s="13">
        <f>SUM(J15:J21)</f>
        <v>26731</v>
      </c>
      <c r="K22" s="63">
        <v>26730.11</v>
      </c>
    </row>
    <row r="23" spans="1:11" ht="56.25" customHeight="1">
      <c r="A23" s="255">
        <v>3</v>
      </c>
      <c r="B23" s="258" t="s">
        <v>10</v>
      </c>
      <c r="C23" s="195" t="s">
        <v>93</v>
      </c>
      <c r="D23" s="196"/>
      <c r="E23" s="271">
        <v>926</v>
      </c>
      <c r="F23" s="271">
        <v>92695</v>
      </c>
      <c r="G23" s="271">
        <v>6050</v>
      </c>
      <c r="H23" s="136">
        <v>17731.86</v>
      </c>
      <c r="I23" s="136">
        <v>17731.86</v>
      </c>
      <c r="J23" s="138">
        <v>17732</v>
      </c>
      <c r="K23" s="123"/>
    </row>
    <row r="24" spans="1:11" ht="35.25" customHeight="1">
      <c r="A24" s="256"/>
      <c r="B24" s="259"/>
      <c r="C24" s="197"/>
      <c r="D24" s="198"/>
      <c r="E24" s="272"/>
      <c r="F24" s="272"/>
      <c r="G24" s="272"/>
      <c r="H24" s="137"/>
      <c r="I24" s="137"/>
      <c r="J24" s="139"/>
      <c r="K24" s="124"/>
    </row>
    <row r="25" spans="1:11" ht="0.75" hidden="1" customHeight="1">
      <c r="A25" s="256"/>
      <c r="B25" s="259"/>
      <c r="C25" s="77"/>
      <c r="D25" s="78"/>
      <c r="E25" s="79"/>
      <c r="F25" s="79"/>
      <c r="G25" s="79"/>
      <c r="H25" s="80"/>
      <c r="I25" s="80"/>
      <c r="J25" s="74"/>
      <c r="K25" s="28"/>
    </row>
    <row r="26" spans="1:11" ht="14.25" customHeight="1">
      <c r="A26" s="257"/>
      <c r="B26" s="38" t="s">
        <v>8</v>
      </c>
      <c r="C26" s="260">
        <f>SUM(H23:H24)</f>
        <v>17731.86</v>
      </c>
      <c r="D26" s="261"/>
      <c r="E26" s="261"/>
      <c r="F26" s="261"/>
      <c r="G26" s="261"/>
      <c r="H26" s="262"/>
      <c r="I26" s="12">
        <f>SUM(I23:I24)</f>
        <v>17731.86</v>
      </c>
      <c r="J26" s="13">
        <f>SUM(J23:J25)</f>
        <v>17732</v>
      </c>
      <c r="K26" s="63">
        <v>17731.86</v>
      </c>
    </row>
    <row r="27" spans="1:11" ht="50.25" customHeight="1">
      <c r="A27" s="181">
        <v>4</v>
      </c>
      <c r="B27" s="199" t="s">
        <v>11</v>
      </c>
      <c r="C27" s="217" t="s">
        <v>72</v>
      </c>
      <c r="D27" s="217"/>
      <c r="E27" s="93">
        <v>900</v>
      </c>
      <c r="F27" s="93">
        <v>90015</v>
      </c>
      <c r="G27" s="93">
        <v>6050</v>
      </c>
      <c r="H27" s="76">
        <v>18145</v>
      </c>
      <c r="I27" s="76">
        <v>18145</v>
      </c>
      <c r="J27" s="92">
        <v>18145</v>
      </c>
      <c r="K27" s="29"/>
    </row>
    <row r="28" spans="1:11" ht="12" hidden="1" customHeight="1">
      <c r="A28" s="182"/>
      <c r="B28" s="199"/>
      <c r="C28" s="84"/>
      <c r="D28" s="84"/>
      <c r="E28" s="93"/>
      <c r="F28" s="93"/>
      <c r="G28" s="93"/>
      <c r="H28" s="76"/>
      <c r="I28" s="70"/>
      <c r="J28" s="92"/>
      <c r="K28" s="29"/>
    </row>
    <row r="29" spans="1:11" ht="25.5" customHeight="1">
      <c r="A29" s="182"/>
      <c r="B29" s="199"/>
      <c r="C29" s="162" t="s">
        <v>73</v>
      </c>
      <c r="D29" s="163"/>
      <c r="E29" s="169">
        <v>750</v>
      </c>
      <c r="F29" s="169">
        <v>75075</v>
      </c>
      <c r="G29" s="16">
        <v>4210</v>
      </c>
      <c r="H29" s="76">
        <v>477</v>
      </c>
      <c r="I29" s="76"/>
      <c r="J29" s="92">
        <v>477</v>
      </c>
      <c r="K29" s="29"/>
    </row>
    <row r="30" spans="1:11" ht="25.5" customHeight="1">
      <c r="A30" s="182"/>
      <c r="B30" s="199"/>
      <c r="C30" s="164"/>
      <c r="D30" s="165"/>
      <c r="E30" s="170"/>
      <c r="F30" s="170"/>
      <c r="G30" s="16">
        <v>4300</v>
      </c>
      <c r="H30" s="76">
        <v>477</v>
      </c>
      <c r="I30" s="76"/>
      <c r="J30" s="92">
        <v>477</v>
      </c>
      <c r="K30" s="29"/>
    </row>
    <row r="31" spans="1:11" ht="14.25">
      <c r="A31" s="183"/>
      <c r="B31" s="39" t="s">
        <v>8</v>
      </c>
      <c r="C31" s="171">
        <f>SUM(H27:H30)</f>
        <v>19099</v>
      </c>
      <c r="D31" s="172"/>
      <c r="E31" s="172"/>
      <c r="F31" s="172"/>
      <c r="G31" s="172"/>
      <c r="H31" s="173"/>
      <c r="I31" s="91">
        <f>SUM(I27:I30)</f>
        <v>18145</v>
      </c>
      <c r="J31" s="13">
        <f>SUM(J27:J30)</f>
        <v>19099</v>
      </c>
      <c r="K31" s="15">
        <v>19099.240000000002</v>
      </c>
    </row>
    <row r="32" spans="1:11" ht="72" customHeight="1">
      <c r="A32" s="182">
        <v>5</v>
      </c>
      <c r="B32" s="160" t="s">
        <v>12</v>
      </c>
      <c r="C32" s="263" t="s">
        <v>64</v>
      </c>
      <c r="D32" s="264"/>
      <c r="E32" s="48">
        <v>900</v>
      </c>
      <c r="F32" s="48">
        <v>90015</v>
      </c>
      <c r="G32" s="48">
        <v>6050</v>
      </c>
      <c r="H32" s="57">
        <v>16970.990000000002</v>
      </c>
      <c r="I32" s="88">
        <v>16970.990000000002</v>
      </c>
      <c r="J32" s="24">
        <v>16971</v>
      </c>
      <c r="K32" s="88"/>
    </row>
    <row r="33" spans="1:11" ht="18.75" customHeight="1">
      <c r="A33" s="182"/>
      <c r="B33" s="160"/>
      <c r="C33" s="265" t="s">
        <v>65</v>
      </c>
      <c r="D33" s="266"/>
      <c r="E33" s="269">
        <v>750</v>
      </c>
      <c r="F33" s="269">
        <v>75075</v>
      </c>
      <c r="G33" s="48">
        <v>4210</v>
      </c>
      <c r="H33" s="44">
        <v>446.6</v>
      </c>
      <c r="I33" s="42"/>
      <c r="J33" s="53">
        <v>447</v>
      </c>
      <c r="K33" s="88"/>
    </row>
    <row r="34" spans="1:11" ht="18.75" customHeight="1">
      <c r="A34" s="182"/>
      <c r="B34" s="161"/>
      <c r="C34" s="267"/>
      <c r="D34" s="268"/>
      <c r="E34" s="270"/>
      <c r="F34" s="270"/>
      <c r="G34" s="23">
        <v>4300</v>
      </c>
      <c r="H34" s="45">
        <v>446.6</v>
      </c>
      <c r="I34" s="57"/>
      <c r="J34" s="53">
        <v>447</v>
      </c>
      <c r="K34" s="66"/>
    </row>
    <row r="35" spans="1:11" ht="14.25">
      <c r="A35" s="183"/>
      <c r="B35" s="39" t="s">
        <v>8</v>
      </c>
      <c r="C35" s="177">
        <f>SUM(H32:H34)</f>
        <v>17864.189999999999</v>
      </c>
      <c r="D35" s="178"/>
      <c r="E35" s="178"/>
      <c r="F35" s="178"/>
      <c r="G35" s="178"/>
      <c r="H35" s="179"/>
      <c r="I35" s="91">
        <f>SUM(I32:I34)</f>
        <v>16970.990000000002</v>
      </c>
      <c r="J35" s="13">
        <f>SUM(J32:J34)</f>
        <v>17865</v>
      </c>
      <c r="K35" s="63">
        <v>17864.189999999999</v>
      </c>
    </row>
    <row r="36" spans="1:11" ht="22.5" customHeight="1">
      <c r="A36" s="174">
        <v>6</v>
      </c>
      <c r="B36" s="159" t="s">
        <v>13</v>
      </c>
      <c r="C36" s="162" t="s">
        <v>103</v>
      </c>
      <c r="D36" s="163"/>
      <c r="E36" s="169">
        <v>926</v>
      </c>
      <c r="F36" s="169">
        <v>92695</v>
      </c>
      <c r="G36" s="169">
        <v>6050</v>
      </c>
      <c r="H36" s="134">
        <v>10664</v>
      </c>
      <c r="I36" s="150">
        <v>10664</v>
      </c>
      <c r="J36" s="138">
        <v>10664</v>
      </c>
      <c r="K36" s="123"/>
    </row>
    <row r="37" spans="1:11" ht="12.75" customHeight="1">
      <c r="A37" s="174"/>
      <c r="B37" s="160"/>
      <c r="C37" s="193"/>
      <c r="D37" s="194"/>
      <c r="E37" s="189"/>
      <c r="F37" s="189"/>
      <c r="G37" s="189"/>
      <c r="H37" s="134"/>
      <c r="I37" s="151"/>
      <c r="J37" s="140"/>
      <c r="K37" s="141"/>
    </row>
    <row r="38" spans="1:11" ht="6" customHeight="1">
      <c r="A38" s="174"/>
      <c r="B38" s="160"/>
      <c r="C38" s="164"/>
      <c r="D38" s="165"/>
      <c r="E38" s="170"/>
      <c r="F38" s="170"/>
      <c r="G38" s="170"/>
      <c r="H38" s="134"/>
      <c r="I38" s="152"/>
      <c r="J38" s="139"/>
      <c r="K38" s="141"/>
    </row>
    <row r="39" spans="1:11" ht="40.5" customHeight="1">
      <c r="A39" s="174"/>
      <c r="B39" s="160"/>
      <c r="C39" s="175" t="s">
        <v>51</v>
      </c>
      <c r="D39" s="180"/>
      <c r="E39" s="103">
        <v>926</v>
      </c>
      <c r="F39" s="103">
        <v>92695</v>
      </c>
      <c r="G39" s="103">
        <v>6050</v>
      </c>
      <c r="H39" s="104">
        <v>6097.64</v>
      </c>
      <c r="I39" s="71">
        <v>6097.64</v>
      </c>
      <c r="J39" s="74">
        <v>6098</v>
      </c>
      <c r="K39" s="141"/>
    </row>
    <row r="40" spans="1:11" ht="28.5" customHeight="1">
      <c r="A40" s="174"/>
      <c r="B40" s="160"/>
      <c r="C40" s="195" t="s">
        <v>52</v>
      </c>
      <c r="D40" s="196"/>
      <c r="E40" s="169">
        <v>921</v>
      </c>
      <c r="F40" s="169">
        <v>92195</v>
      </c>
      <c r="G40" s="211">
        <v>4300</v>
      </c>
      <c r="H40" s="150">
        <v>882</v>
      </c>
      <c r="I40" s="150"/>
      <c r="J40" s="138">
        <v>882</v>
      </c>
      <c r="K40" s="141"/>
    </row>
    <row r="41" spans="1:11" ht="28.5" customHeight="1">
      <c r="A41" s="174"/>
      <c r="B41" s="160"/>
      <c r="C41" s="197"/>
      <c r="D41" s="198"/>
      <c r="E41" s="170"/>
      <c r="F41" s="170"/>
      <c r="G41" s="213"/>
      <c r="H41" s="152"/>
      <c r="I41" s="152"/>
      <c r="J41" s="139"/>
      <c r="K41" s="141"/>
    </row>
    <row r="42" spans="1:11" ht="14.25">
      <c r="A42" s="174"/>
      <c r="B42" s="39" t="s">
        <v>8</v>
      </c>
      <c r="C42" s="177">
        <f>SUM(H36:H41)</f>
        <v>17643.64</v>
      </c>
      <c r="D42" s="178"/>
      <c r="E42" s="178"/>
      <c r="F42" s="178"/>
      <c r="G42" s="178"/>
      <c r="H42" s="179"/>
      <c r="I42" s="91">
        <f>SUM(I36:I39)</f>
        <v>16761.64</v>
      </c>
      <c r="J42" s="13">
        <f>SUM(J36:J41)</f>
        <v>17644</v>
      </c>
      <c r="K42" s="63">
        <v>17643.64</v>
      </c>
    </row>
    <row r="43" spans="1:11" ht="39" customHeight="1">
      <c r="A43" s="174">
        <v>7</v>
      </c>
      <c r="B43" s="159" t="s">
        <v>14</v>
      </c>
      <c r="C43" s="253" t="s">
        <v>105</v>
      </c>
      <c r="D43" s="254"/>
      <c r="E43" s="105">
        <v>600</v>
      </c>
      <c r="F43" s="105">
        <v>60016</v>
      </c>
      <c r="G43" s="105">
        <v>4270</v>
      </c>
      <c r="H43" s="76">
        <v>18172.66</v>
      </c>
      <c r="I43" s="76"/>
      <c r="J43" s="92">
        <v>18173</v>
      </c>
      <c r="K43" s="123"/>
    </row>
    <row r="44" spans="1:11" ht="39" customHeight="1">
      <c r="A44" s="174"/>
      <c r="B44" s="160"/>
      <c r="C44" s="157" t="s">
        <v>90</v>
      </c>
      <c r="D44" s="158"/>
      <c r="E44" s="89">
        <v>921</v>
      </c>
      <c r="F44" s="89">
        <v>92195</v>
      </c>
      <c r="G44" s="89">
        <v>4210</v>
      </c>
      <c r="H44" s="76">
        <v>500</v>
      </c>
      <c r="I44" s="76"/>
      <c r="J44" s="92">
        <v>500</v>
      </c>
      <c r="K44" s="141"/>
    </row>
    <row r="45" spans="1:11" ht="25.15" customHeight="1">
      <c r="A45" s="174"/>
      <c r="B45" s="160"/>
      <c r="C45" s="157" t="s">
        <v>61</v>
      </c>
      <c r="D45" s="158"/>
      <c r="E45" s="89">
        <v>754</v>
      </c>
      <c r="F45" s="89">
        <v>75412</v>
      </c>
      <c r="G45" s="89">
        <v>4210</v>
      </c>
      <c r="H45" s="76">
        <v>1000</v>
      </c>
      <c r="I45" s="76"/>
      <c r="J45" s="92">
        <v>1000</v>
      </c>
      <c r="K45" s="141"/>
    </row>
    <row r="46" spans="1:11" ht="14.25">
      <c r="A46" s="174"/>
      <c r="B46" s="39" t="s">
        <v>8</v>
      </c>
      <c r="C46" s="171">
        <f>SUM(H43:H45)</f>
        <v>19672.66</v>
      </c>
      <c r="D46" s="237"/>
      <c r="E46" s="237"/>
      <c r="F46" s="237"/>
      <c r="G46" s="237"/>
      <c r="H46" s="238"/>
      <c r="I46" s="63">
        <f>SUM(I43:I45)</f>
        <v>0</v>
      </c>
      <c r="J46" s="13">
        <f>SUM(J43:J45)</f>
        <v>19673</v>
      </c>
      <c r="K46" s="15">
        <v>19672.66</v>
      </c>
    </row>
    <row r="47" spans="1:11" ht="14.25" customHeight="1">
      <c r="A47" s="174">
        <v>8</v>
      </c>
      <c r="B47" s="159" t="s">
        <v>15</v>
      </c>
      <c r="C47" s="162" t="s">
        <v>80</v>
      </c>
      <c r="D47" s="163"/>
      <c r="E47" s="169">
        <v>600</v>
      </c>
      <c r="F47" s="169">
        <v>60016</v>
      </c>
      <c r="G47" s="169">
        <v>6050</v>
      </c>
      <c r="H47" s="150">
        <v>26465.46</v>
      </c>
      <c r="I47" s="150">
        <v>26465.46</v>
      </c>
      <c r="J47" s="138">
        <v>26466</v>
      </c>
      <c r="K47" s="123"/>
    </row>
    <row r="48" spans="1:11" ht="14.25" customHeight="1">
      <c r="A48" s="174"/>
      <c r="B48" s="160"/>
      <c r="C48" s="193"/>
      <c r="D48" s="194"/>
      <c r="E48" s="189"/>
      <c r="F48" s="189"/>
      <c r="G48" s="189"/>
      <c r="H48" s="151"/>
      <c r="I48" s="151"/>
      <c r="J48" s="140"/>
      <c r="K48" s="141"/>
    </row>
    <row r="49" spans="1:11" ht="14.25" customHeight="1">
      <c r="A49" s="174"/>
      <c r="B49" s="160"/>
      <c r="C49" s="193"/>
      <c r="D49" s="194"/>
      <c r="E49" s="189"/>
      <c r="F49" s="189"/>
      <c r="G49" s="189"/>
      <c r="H49" s="151"/>
      <c r="I49" s="151"/>
      <c r="J49" s="140"/>
      <c r="K49" s="141"/>
    </row>
    <row r="50" spans="1:11" ht="11.25" customHeight="1">
      <c r="A50" s="174"/>
      <c r="B50" s="160"/>
      <c r="C50" s="193"/>
      <c r="D50" s="194"/>
      <c r="E50" s="189"/>
      <c r="F50" s="189"/>
      <c r="G50" s="189"/>
      <c r="H50" s="151"/>
      <c r="I50" s="151"/>
      <c r="J50" s="140"/>
      <c r="K50" s="141"/>
    </row>
    <row r="51" spans="1:11" ht="19.5" hidden="1" customHeight="1">
      <c r="A51" s="174"/>
      <c r="B51" s="160"/>
      <c r="C51" s="164"/>
      <c r="D51" s="165"/>
      <c r="E51" s="170"/>
      <c r="F51" s="170"/>
      <c r="G51" s="170"/>
      <c r="H51" s="152"/>
      <c r="I51" s="152"/>
      <c r="J51" s="139"/>
      <c r="K51" s="141"/>
    </row>
    <row r="52" spans="1:11" ht="14.25">
      <c r="A52" s="174"/>
      <c r="B52" s="39" t="s">
        <v>8</v>
      </c>
      <c r="C52" s="294">
        <f>SUM(H47:H51)</f>
        <v>26465.46</v>
      </c>
      <c r="D52" s="295"/>
      <c r="E52" s="172"/>
      <c r="F52" s="172"/>
      <c r="G52" s="172"/>
      <c r="H52" s="173"/>
      <c r="I52" s="63">
        <f>SUM(I47:I51)</f>
        <v>26465.46</v>
      </c>
      <c r="J52" s="13">
        <f>SUM(J47:J51)</f>
        <v>26466</v>
      </c>
      <c r="K52" s="63">
        <v>26465.46</v>
      </c>
    </row>
    <row r="53" spans="1:11" ht="39.75" customHeight="1">
      <c r="A53" s="174">
        <v>9</v>
      </c>
      <c r="B53" s="159" t="s">
        <v>16</v>
      </c>
      <c r="C53" s="195" t="s">
        <v>86</v>
      </c>
      <c r="D53" s="196"/>
      <c r="E53" s="246">
        <v>900</v>
      </c>
      <c r="F53" s="169">
        <v>90015</v>
      </c>
      <c r="G53" s="169">
        <v>6050</v>
      </c>
      <c r="H53" s="190">
        <v>12500</v>
      </c>
      <c r="I53" s="190">
        <v>12500</v>
      </c>
      <c r="J53" s="138">
        <v>12500</v>
      </c>
      <c r="K53" s="123"/>
    </row>
    <row r="54" spans="1:11" ht="20.25" customHeight="1">
      <c r="A54" s="174"/>
      <c r="B54" s="160"/>
      <c r="C54" s="209"/>
      <c r="D54" s="210"/>
      <c r="E54" s="247"/>
      <c r="F54" s="189"/>
      <c r="G54" s="189"/>
      <c r="H54" s="191"/>
      <c r="I54" s="191"/>
      <c r="J54" s="140"/>
      <c r="K54" s="141"/>
    </row>
    <row r="55" spans="1:11" ht="3.75" customHeight="1">
      <c r="A55" s="174"/>
      <c r="B55" s="160"/>
      <c r="C55" s="209"/>
      <c r="D55" s="210"/>
      <c r="E55" s="248"/>
      <c r="F55" s="170"/>
      <c r="G55" s="189"/>
      <c r="H55" s="191"/>
      <c r="I55" s="191"/>
      <c r="J55" s="140"/>
      <c r="K55" s="141"/>
    </row>
    <row r="56" spans="1:11" ht="30.75" customHeight="1">
      <c r="A56" s="174"/>
      <c r="B56" s="160"/>
      <c r="C56" s="157" t="s">
        <v>91</v>
      </c>
      <c r="D56" s="158"/>
      <c r="E56" s="108">
        <v>600</v>
      </c>
      <c r="F56" s="107">
        <v>60016</v>
      </c>
      <c r="G56" s="109">
        <v>6050</v>
      </c>
      <c r="H56" s="17">
        <v>7279.5</v>
      </c>
      <c r="I56" s="17">
        <v>7279.5</v>
      </c>
      <c r="J56" s="92">
        <v>7280</v>
      </c>
      <c r="K56" s="141"/>
    </row>
    <row r="57" spans="1:11" ht="24.75" customHeight="1">
      <c r="A57" s="174"/>
      <c r="B57" s="160"/>
      <c r="C57" s="195" t="s">
        <v>88</v>
      </c>
      <c r="D57" s="196"/>
      <c r="E57" s="169">
        <v>750</v>
      </c>
      <c r="F57" s="169">
        <v>75075</v>
      </c>
      <c r="G57" s="93">
        <v>4210</v>
      </c>
      <c r="H57" s="17">
        <v>520</v>
      </c>
      <c r="I57" s="17"/>
      <c r="J57" s="92">
        <v>520</v>
      </c>
      <c r="K57" s="141"/>
    </row>
    <row r="58" spans="1:11" ht="23.25" customHeight="1">
      <c r="A58" s="174"/>
      <c r="B58" s="161"/>
      <c r="C58" s="197"/>
      <c r="D58" s="198"/>
      <c r="E58" s="170"/>
      <c r="F58" s="170"/>
      <c r="G58" s="93">
        <v>4300</v>
      </c>
      <c r="H58" s="17">
        <v>520</v>
      </c>
      <c r="I58" s="17"/>
      <c r="J58" s="92">
        <v>520</v>
      </c>
      <c r="K58" s="75"/>
    </row>
    <row r="59" spans="1:11" ht="18.75" customHeight="1">
      <c r="A59" s="174"/>
      <c r="B59" s="39" t="s">
        <v>8</v>
      </c>
      <c r="C59" s="249">
        <f>SUM(H53:H58)</f>
        <v>20819.5</v>
      </c>
      <c r="D59" s="250"/>
      <c r="E59" s="251"/>
      <c r="F59" s="251"/>
      <c r="G59" s="251"/>
      <c r="H59" s="252"/>
      <c r="I59" s="91">
        <f>SUM(I53:I58)</f>
        <v>19779.5</v>
      </c>
      <c r="J59" s="13">
        <f>SUM(J53:J58)</f>
        <v>20820</v>
      </c>
      <c r="K59" s="63">
        <v>20819.5</v>
      </c>
    </row>
    <row r="60" spans="1:11" ht="1.5" hidden="1" customHeight="1">
      <c r="A60" s="174">
        <v>10</v>
      </c>
      <c r="B60" s="199" t="s">
        <v>17</v>
      </c>
      <c r="C60" s="94"/>
      <c r="D60" s="98"/>
      <c r="E60" s="55"/>
      <c r="F60" s="55"/>
      <c r="G60" s="55"/>
      <c r="H60" s="56"/>
      <c r="I60" s="14"/>
      <c r="J60" s="27"/>
      <c r="K60" s="142"/>
    </row>
    <row r="61" spans="1:11" ht="37.5" customHeight="1">
      <c r="A61" s="174"/>
      <c r="B61" s="199"/>
      <c r="C61" s="244" t="s">
        <v>92</v>
      </c>
      <c r="D61" s="245"/>
      <c r="E61" s="93">
        <v>926</v>
      </c>
      <c r="F61" s="93">
        <v>92695</v>
      </c>
      <c r="G61" s="93">
        <v>6050</v>
      </c>
      <c r="H61" s="52">
        <v>10000</v>
      </c>
      <c r="I61" s="76">
        <v>10000</v>
      </c>
      <c r="J61" s="92">
        <v>10000</v>
      </c>
      <c r="K61" s="142"/>
    </row>
    <row r="62" spans="1:11" ht="27" customHeight="1">
      <c r="A62" s="174"/>
      <c r="B62" s="199"/>
      <c r="C62" s="244" t="s">
        <v>84</v>
      </c>
      <c r="D62" s="245"/>
      <c r="E62" s="93">
        <v>900</v>
      </c>
      <c r="F62" s="93">
        <v>90015</v>
      </c>
      <c r="G62" s="93">
        <v>6050</v>
      </c>
      <c r="H62" s="52">
        <v>13701.1</v>
      </c>
      <c r="I62" s="76">
        <v>13701.1</v>
      </c>
      <c r="J62" s="92">
        <v>13702</v>
      </c>
      <c r="K62" s="142"/>
    </row>
    <row r="63" spans="1:11" ht="19.5" customHeight="1">
      <c r="A63" s="174"/>
      <c r="B63" s="199"/>
      <c r="C63" s="290" t="s">
        <v>85</v>
      </c>
      <c r="D63" s="291"/>
      <c r="E63" s="169">
        <v>750</v>
      </c>
      <c r="F63" s="169">
        <v>75075</v>
      </c>
      <c r="G63" s="93">
        <v>4210</v>
      </c>
      <c r="H63" s="52">
        <v>500</v>
      </c>
      <c r="I63" s="76"/>
      <c r="J63" s="92">
        <v>500</v>
      </c>
      <c r="K63" s="142"/>
    </row>
    <row r="64" spans="1:11" ht="15" customHeight="1">
      <c r="A64" s="174"/>
      <c r="B64" s="199"/>
      <c r="C64" s="292"/>
      <c r="D64" s="293"/>
      <c r="E64" s="170"/>
      <c r="F64" s="170"/>
      <c r="G64" s="93">
        <v>4300</v>
      </c>
      <c r="H64" s="52">
        <v>500</v>
      </c>
      <c r="I64" s="76"/>
      <c r="J64" s="92">
        <v>500</v>
      </c>
      <c r="K64" s="142"/>
    </row>
    <row r="65" spans="1:11" s="41" customFormat="1" ht="18" customHeight="1">
      <c r="A65" s="174"/>
      <c r="B65" s="39" t="s">
        <v>8</v>
      </c>
      <c r="C65" s="143">
        <f>SUM(H61:H64)</f>
        <v>24701.1</v>
      </c>
      <c r="D65" s="143"/>
      <c r="E65" s="143"/>
      <c r="F65" s="143"/>
      <c r="G65" s="143"/>
      <c r="H65" s="143"/>
      <c r="I65" s="63">
        <f>SUM(I61:I64)</f>
        <v>23701.1</v>
      </c>
      <c r="J65" s="13">
        <f>SUM(J61:J64)</f>
        <v>24702</v>
      </c>
      <c r="K65" s="64">
        <v>24701.1</v>
      </c>
    </row>
    <row r="66" spans="1:11" ht="80.25" customHeight="1">
      <c r="A66" s="174">
        <v>11</v>
      </c>
      <c r="B66" s="159" t="s">
        <v>18</v>
      </c>
      <c r="C66" s="243" t="s">
        <v>106</v>
      </c>
      <c r="D66" s="243"/>
      <c r="E66" s="93">
        <v>900</v>
      </c>
      <c r="F66" s="93">
        <v>90015</v>
      </c>
      <c r="G66" s="93">
        <v>6050</v>
      </c>
      <c r="H66" s="76">
        <v>26327.1</v>
      </c>
      <c r="I66" s="76">
        <v>26327.1</v>
      </c>
      <c r="J66" s="92">
        <v>26328</v>
      </c>
      <c r="K66" s="123"/>
    </row>
    <row r="67" spans="1:11" ht="39.75" customHeight="1">
      <c r="A67" s="174"/>
      <c r="B67" s="160"/>
      <c r="C67" s="162" t="s">
        <v>48</v>
      </c>
      <c r="D67" s="163"/>
      <c r="E67" s="169">
        <v>750</v>
      </c>
      <c r="F67" s="169">
        <v>75075</v>
      </c>
      <c r="G67" s="93">
        <v>4210</v>
      </c>
      <c r="H67" s="43">
        <v>400</v>
      </c>
      <c r="I67" s="76"/>
      <c r="J67" s="50">
        <v>400</v>
      </c>
      <c r="K67" s="141"/>
    </row>
    <row r="68" spans="1:11" ht="37.5" customHeight="1">
      <c r="A68" s="174"/>
      <c r="B68" s="160"/>
      <c r="C68" s="164"/>
      <c r="D68" s="165"/>
      <c r="E68" s="170"/>
      <c r="F68" s="170"/>
      <c r="G68" s="93">
        <v>4300</v>
      </c>
      <c r="H68" s="43">
        <v>400</v>
      </c>
      <c r="I68" s="76"/>
      <c r="J68" s="50">
        <v>400</v>
      </c>
      <c r="K68" s="141"/>
    </row>
    <row r="69" spans="1:11" ht="14.25" customHeight="1">
      <c r="A69" s="174"/>
      <c r="B69" s="39" t="s">
        <v>8</v>
      </c>
      <c r="C69" s="171">
        <f>SUM(H66:H68)</f>
        <v>27127.1</v>
      </c>
      <c r="D69" s="172"/>
      <c r="E69" s="172"/>
      <c r="F69" s="172"/>
      <c r="G69" s="172"/>
      <c r="H69" s="173"/>
      <c r="I69" s="91">
        <f>SUM(I66:I68)</f>
        <v>26327.1</v>
      </c>
      <c r="J69" s="13">
        <f>SUM(J66:J68)</f>
        <v>27128</v>
      </c>
      <c r="K69" s="63">
        <v>27127.1</v>
      </c>
    </row>
    <row r="70" spans="1:11" ht="55.5" customHeight="1">
      <c r="A70" s="174">
        <v>12</v>
      </c>
      <c r="B70" s="85" t="s">
        <v>19</v>
      </c>
      <c r="C70" s="175" t="s">
        <v>62</v>
      </c>
      <c r="D70" s="180"/>
      <c r="E70" s="93">
        <v>700</v>
      </c>
      <c r="F70" s="93">
        <v>70005</v>
      </c>
      <c r="G70" s="93">
        <v>4270</v>
      </c>
      <c r="H70" s="76">
        <v>21834</v>
      </c>
      <c r="I70" s="76"/>
      <c r="J70" s="92">
        <v>21834</v>
      </c>
      <c r="K70" s="67"/>
    </row>
    <row r="71" spans="1:11" ht="15" customHeight="1">
      <c r="A71" s="174"/>
      <c r="B71" s="39" t="s">
        <v>8</v>
      </c>
      <c r="C71" s="171">
        <f>SUM(H70)</f>
        <v>21834</v>
      </c>
      <c r="D71" s="237"/>
      <c r="E71" s="237"/>
      <c r="F71" s="237"/>
      <c r="G71" s="237"/>
      <c r="H71" s="238"/>
      <c r="I71" s="63">
        <f>SUM(I70)</f>
        <v>0</v>
      </c>
      <c r="J71" s="13">
        <f>SUM(J70)</f>
        <v>21834</v>
      </c>
      <c r="K71" s="63">
        <v>21834</v>
      </c>
    </row>
    <row r="72" spans="1:11" ht="41.25" customHeight="1">
      <c r="A72" s="174">
        <v>13</v>
      </c>
      <c r="B72" s="199" t="s">
        <v>20</v>
      </c>
      <c r="C72" s="241" t="s">
        <v>53</v>
      </c>
      <c r="D72" s="241"/>
      <c r="E72" s="93">
        <v>754</v>
      </c>
      <c r="F72" s="93">
        <v>75412</v>
      </c>
      <c r="G72" s="93">
        <v>4210</v>
      </c>
      <c r="H72" s="76">
        <v>1000</v>
      </c>
      <c r="I72" s="14"/>
      <c r="J72" s="92">
        <v>1000</v>
      </c>
      <c r="K72" s="123"/>
    </row>
    <row r="73" spans="1:11" ht="48" customHeight="1">
      <c r="A73" s="174"/>
      <c r="B73" s="199"/>
      <c r="C73" s="242" t="s">
        <v>54</v>
      </c>
      <c r="D73" s="242"/>
      <c r="E73" s="93">
        <v>926</v>
      </c>
      <c r="F73" s="93">
        <v>92605</v>
      </c>
      <c r="G73" s="93">
        <v>4210</v>
      </c>
      <c r="H73" s="76">
        <v>10000</v>
      </c>
      <c r="I73" s="14"/>
      <c r="J73" s="92">
        <v>10000</v>
      </c>
      <c r="K73" s="141"/>
    </row>
    <row r="74" spans="1:11" ht="43.5" customHeight="1">
      <c r="A74" s="174"/>
      <c r="B74" s="199"/>
      <c r="C74" s="157" t="s">
        <v>55</v>
      </c>
      <c r="D74" s="158"/>
      <c r="E74" s="93">
        <v>926</v>
      </c>
      <c r="F74" s="93">
        <v>92695</v>
      </c>
      <c r="G74" s="93">
        <v>6050</v>
      </c>
      <c r="H74" s="76">
        <v>3750</v>
      </c>
      <c r="I74" s="14">
        <v>3750</v>
      </c>
      <c r="J74" s="92">
        <v>3750</v>
      </c>
      <c r="K74" s="141"/>
    </row>
    <row r="75" spans="1:11" ht="44.25" customHeight="1">
      <c r="A75" s="174"/>
      <c r="B75" s="199"/>
      <c r="C75" s="175" t="s">
        <v>56</v>
      </c>
      <c r="D75" s="180"/>
      <c r="E75" s="93">
        <v>900</v>
      </c>
      <c r="F75" s="93">
        <v>90015</v>
      </c>
      <c r="G75" s="93">
        <v>6050</v>
      </c>
      <c r="H75" s="43">
        <v>23173.74</v>
      </c>
      <c r="I75" s="76">
        <v>23173.74</v>
      </c>
      <c r="J75" s="50">
        <v>23174</v>
      </c>
      <c r="K75" s="141"/>
    </row>
    <row r="76" spans="1:11" ht="24" customHeight="1">
      <c r="A76" s="174"/>
      <c r="B76" s="199"/>
      <c r="C76" s="195" t="s">
        <v>57</v>
      </c>
      <c r="D76" s="196"/>
      <c r="E76" s="169">
        <v>750</v>
      </c>
      <c r="F76" s="169">
        <v>75075</v>
      </c>
      <c r="G76" s="93">
        <v>4210</v>
      </c>
      <c r="H76" s="43">
        <v>998</v>
      </c>
      <c r="I76" s="76"/>
      <c r="J76" s="50">
        <v>998</v>
      </c>
      <c r="K76" s="141"/>
    </row>
    <row r="77" spans="1:11" ht="24" customHeight="1">
      <c r="A77" s="174"/>
      <c r="B77" s="199"/>
      <c r="C77" s="197"/>
      <c r="D77" s="198"/>
      <c r="E77" s="170"/>
      <c r="F77" s="170"/>
      <c r="G77" s="93">
        <v>4300</v>
      </c>
      <c r="H77" s="43">
        <v>997</v>
      </c>
      <c r="I77" s="76"/>
      <c r="J77" s="50">
        <v>997</v>
      </c>
      <c r="K77" s="141"/>
    </row>
    <row r="78" spans="1:11" ht="15" customHeight="1">
      <c r="A78" s="174"/>
      <c r="B78" s="39" t="s">
        <v>8</v>
      </c>
      <c r="C78" s="171">
        <f>SUM(H72:H77)</f>
        <v>39918.740000000005</v>
      </c>
      <c r="D78" s="237"/>
      <c r="E78" s="237"/>
      <c r="F78" s="237"/>
      <c r="G78" s="237"/>
      <c r="H78" s="238"/>
      <c r="I78" s="91">
        <f>SUM(I74:I77)</f>
        <v>26923.74</v>
      </c>
      <c r="J78" s="13">
        <f>SUM(J72:J77)</f>
        <v>39919</v>
      </c>
      <c r="K78" s="63">
        <v>39918.74</v>
      </c>
    </row>
    <row r="79" spans="1:11" ht="33.75" customHeight="1">
      <c r="A79" s="174">
        <v>14</v>
      </c>
      <c r="B79" s="199" t="s">
        <v>21</v>
      </c>
      <c r="C79" s="207" t="s">
        <v>59</v>
      </c>
      <c r="D79" s="208"/>
      <c r="E79" s="211">
        <v>926</v>
      </c>
      <c r="F79" s="211">
        <v>92695</v>
      </c>
      <c r="G79" s="211">
        <v>6050</v>
      </c>
      <c r="H79" s="234">
        <v>33851.93</v>
      </c>
      <c r="I79" s="234">
        <v>33851.93</v>
      </c>
      <c r="J79" s="144">
        <v>33852</v>
      </c>
      <c r="K79" s="147"/>
    </row>
    <row r="80" spans="1:11" ht="9.75" customHeight="1">
      <c r="A80" s="174"/>
      <c r="B80" s="199"/>
      <c r="C80" s="230"/>
      <c r="D80" s="231"/>
      <c r="E80" s="212"/>
      <c r="F80" s="212"/>
      <c r="G80" s="212"/>
      <c r="H80" s="235"/>
      <c r="I80" s="235"/>
      <c r="J80" s="145"/>
      <c r="K80" s="148"/>
    </row>
    <row r="81" spans="1:11" ht="23.25" hidden="1" customHeight="1">
      <c r="A81" s="174"/>
      <c r="B81" s="199"/>
      <c r="C81" s="230"/>
      <c r="D81" s="231"/>
      <c r="E81" s="212"/>
      <c r="F81" s="212"/>
      <c r="G81" s="212"/>
      <c r="H81" s="235"/>
      <c r="I81" s="235"/>
      <c r="J81" s="145"/>
      <c r="K81" s="148"/>
    </row>
    <row r="82" spans="1:11" ht="23.25" hidden="1" customHeight="1">
      <c r="A82" s="174"/>
      <c r="B82" s="199"/>
      <c r="C82" s="230"/>
      <c r="D82" s="231"/>
      <c r="E82" s="212"/>
      <c r="F82" s="212"/>
      <c r="G82" s="212"/>
      <c r="H82" s="235"/>
      <c r="I82" s="235"/>
      <c r="J82" s="145"/>
      <c r="K82" s="148"/>
    </row>
    <row r="83" spans="1:11" ht="33.75" hidden="1" customHeight="1">
      <c r="A83" s="174"/>
      <c r="B83" s="199"/>
      <c r="C83" s="230"/>
      <c r="D83" s="231"/>
      <c r="E83" s="212"/>
      <c r="F83" s="212"/>
      <c r="G83" s="212"/>
      <c r="H83" s="235"/>
      <c r="I83" s="235"/>
      <c r="J83" s="145"/>
      <c r="K83" s="148"/>
    </row>
    <row r="84" spans="1:11" ht="33.75" hidden="1" customHeight="1">
      <c r="A84" s="174"/>
      <c r="B84" s="199"/>
      <c r="C84" s="230"/>
      <c r="D84" s="231"/>
      <c r="E84" s="212"/>
      <c r="F84" s="212"/>
      <c r="G84" s="212"/>
      <c r="H84" s="235"/>
      <c r="I84" s="235"/>
      <c r="J84" s="145"/>
      <c r="K84" s="148"/>
    </row>
    <row r="85" spans="1:11" ht="33.75" customHeight="1">
      <c r="A85" s="174"/>
      <c r="B85" s="229"/>
      <c r="C85" s="230"/>
      <c r="D85" s="231"/>
      <c r="E85" s="212"/>
      <c r="F85" s="212"/>
      <c r="G85" s="212"/>
      <c r="H85" s="235"/>
      <c r="I85" s="235"/>
      <c r="J85" s="145"/>
      <c r="K85" s="148"/>
    </row>
    <row r="86" spans="1:11" ht="48" customHeight="1">
      <c r="A86" s="174"/>
      <c r="B86" s="199"/>
      <c r="C86" s="232"/>
      <c r="D86" s="233"/>
      <c r="E86" s="213"/>
      <c r="F86" s="213"/>
      <c r="G86" s="213"/>
      <c r="H86" s="236"/>
      <c r="I86" s="235"/>
      <c r="J86" s="146"/>
      <c r="K86" s="148"/>
    </row>
    <row r="87" spans="1:11" s="7" customFormat="1" ht="27" customHeight="1">
      <c r="A87" s="174"/>
      <c r="B87" s="199"/>
      <c r="C87" s="207" t="s">
        <v>60</v>
      </c>
      <c r="D87" s="208"/>
      <c r="E87" s="211">
        <v>750</v>
      </c>
      <c r="F87" s="211">
        <v>75075</v>
      </c>
      <c r="G87" s="59">
        <v>4210</v>
      </c>
      <c r="H87" s="57">
        <v>850</v>
      </c>
      <c r="I87" s="234"/>
      <c r="J87" s="24">
        <v>850</v>
      </c>
      <c r="K87" s="148"/>
    </row>
    <row r="88" spans="1:11" s="7" customFormat="1" ht="27" customHeight="1">
      <c r="A88" s="174"/>
      <c r="B88" s="199"/>
      <c r="C88" s="230"/>
      <c r="D88" s="231"/>
      <c r="E88" s="212"/>
      <c r="F88" s="212"/>
      <c r="G88" s="59">
        <v>4300</v>
      </c>
      <c r="H88" s="57">
        <v>850</v>
      </c>
      <c r="I88" s="236"/>
      <c r="J88" s="24">
        <v>850</v>
      </c>
      <c r="K88" s="148"/>
    </row>
    <row r="89" spans="1:11" ht="14.25">
      <c r="A89" s="174"/>
      <c r="B89" s="39" t="s">
        <v>8</v>
      </c>
      <c r="C89" s="171">
        <f>SUM(H79:H88)</f>
        <v>35551.93</v>
      </c>
      <c r="D89" s="237"/>
      <c r="E89" s="237"/>
      <c r="F89" s="237"/>
      <c r="G89" s="237"/>
      <c r="H89" s="238"/>
      <c r="I89" s="91">
        <f>SUM(I79:I88)</f>
        <v>33851.93</v>
      </c>
      <c r="J89" s="13">
        <f>SUM(J79:J88)</f>
        <v>35552</v>
      </c>
      <c r="K89" s="15">
        <v>35551.93</v>
      </c>
    </row>
    <row r="90" spans="1:11" ht="44.25" customHeight="1">
      <c r="A90" s="181">
        <v>15</v>
      </c>
      <c r="B90" s="159" t="s">
        <v>22</v>
      </c>
      <c r="C90" s="154" t="s">
        <v>70</v>
      </c>
      <c r="D90" s="155"/>
      <c r="E90" s="33">
        <v>600</v>
      </c>
      <c r="F90" s="33">
        <v>60016</v>
      </c>
      <c r="G90" s="33">
        <v>6050</v>
      </c>
      <c r="H90" s="76">
        <v>18982.419999999998</v>
      </c>
      <c r="I90" s="76">
        <v>18982.419999999998</v>
      </c>
      <c r="J90" s="92">
        <v>18983</v>
      </c>
      <c r="K90" s="66"/>
    </row>
    <row r="91" spans="1:11" ht="30" customHeight="1">
      <c r="A91" s="182"/>
      <c r="B91" s="160"/>
      <c r="C91" s="195" t="s">
        <v>71</v>
      </c>
      <c r="D91" s="196"/>
      <c r="E91" s="239">
        <v>750</v>
      </c>
      <c r="F91" s="239">
        <v>75075</v>
      </c>
      <c r="G91" s="33">
        <v>4210</v>
      </c>
      <c r="H91" s="43">
        <v>500</v>
      </c>
      <c r="I91" s="76"/>
      <c r="J91" s="50">
        <v>500</v>
      </c>
      <c r="K91" s="66"/>
    </row>
    <row r="92" spans="1:11" ht="30.75" customHeight="1">
      <c r="A92" s="182"/>
      <c r="B92" s="161"/>
      <c r="C92" s="197"/>
      <c r="D92" s="198"/>
      <c r="E92" s="240"/>
      <c r="F92" s="240"/>
      <c r="G92" s="32">
        <v>4300</v>
      </c>
      <c r="H92" s="43">
        <v>499</v>
      </c>
      <c r="I92" s="76"/>
      <c r="J92" s="50">
        <v>499</v>
      </c>
      <c r="K92" s="67"/>
    </row>
    <row r="93" spans="1:11" ht="14.25">
      <c r="A93" s="183"/>
      <c r="B93" s="39" t="s">
        <v>8</v>
      </c>
      <c r="C93" s="177">
        <f>SUM(H90:H92)</f>
        <v>19981.419999999998</v>
      </c>
      <c r="D93" s="178"/>
      <c r="E93" s="178"/>
      <c r="F93" s="178"/>
      <c r="G93" s="178"/>
      <c r="H93" s="179"/>
      <c r="I93" s="91">
        <f>SUM(I90:I92)</f>
        <v>18982.419999999998</v>
      </c>
      <c r="J93" s="13">
        <f>SUM(J90:J92)</f>
        <v>19982</v>
      </c>
      <c r="K93" s="63">
        <v>19981.419999999998</v>
      </c>
    </row>
    <row r="94" spans="1:11" ht="22.5" customHeight="1">
      <c r="A94" s="174">
        <v>16</v>
      </c>
      <c r="B94" s="159" t="s">
        <v>23</v>
      </c>
      <c r="C94" s="162" t="s">
        <v>66</v>
      </c>
      <c r="D94" s="163"/>
      <c r="E94" s="169">
        <v>926</v>
      </c>
      <c r="F94" s="169">
        <v>92605</v>
      </c>
      <c r="G94" s="169">
        <v>6050</v>
      </c>
      <c r="H94" s="150">
        <v>39009.1</v>
      </c>
      <c r="I94" s="150">
        <v>39009.1</v>
      </c>
      <c r="J94" s="138">
        <v>39010</v>
      </c>
      <c r="K94" s="123"/>
    </row>
    <row r="95" spans="1:11" ht="22.5" customHeight="1">
      <c r="A95" s="174"/>
      <c r="B95" s="160"/>
      <c r="C95" s="193"/>
      <c r="D95" s="194"/>
      <c r="E95" s="189"/>
      <c r="F95" s="189"/>
      <c r="G95" s="189"/>
      <c r="H95" s="151"/>
      <c r="I95" s="151"/>
      <c r="J95" s="140"/>
      <c r="K95" s="141"/>
    </row>
    <row r="96" spans="1:11" ht="33.75" hidden="1" customHeight="1">
      <c r="A96" s="174"/>
      <c r="B96" s="160"/>
      <c r="C96" s="193"/>
      <c r="D96" s="194"/>
      <c r="E96" s="189"/>
      <c r="F96" s="189"/>
      <c r="G96" s="189"/>
      <c r="H96" s="151"/>
      <c r="I96" s="151"/>
      <c r="J96" s="140"/>
      <c r="K96" s="141"/>
    </row>
    <row r="97" spans="1:11" ht="24.75" hidden="1" customHeight="1">
      <c r="A97" s="174"/>
      <c r="B97" s="160"/>
      <c r="C97" s="193"/>
      <c r="D97" s="194"/>
      <c r="E97" s="189"/>
      <c r="F97" s="189"/>
      <c r="G97" s="189"/>
      <c r="H97" s="151"/>
      <c r="I97" s="151"/>
      <c r="J97" s="140"/>
      <c r="K97" s="141"/>
    </row>
    <row r="98" spans="1:11" ht="6" hidden="1" customHeight="1">
      <c r="A98" s="174"/>
      <c r="B98" s="160"/>
      <c r="C98" s="193"/>
      <c r="D98" s="194"/>
      <c r="E98" s="189"/>
      <c r="F98" s="189"/>
      <c r="G98" s="189"/>
      <c r="H98" s="151"/>
      <c r="I98" s="151"/>
      <c r="J98" s="140"/>
      <c r="K98" s="141"/>
    </row>
    <row r="99" spans="1:11" ht="28.5" hidden="1" customHeight="1">
      <c r="A99" s="174"/>
      <c r="B99" s="160"/>
      <c r="C99" s="193"/>
      <c r="D99" s="194"/>
      <c r="E99" s="189"/>
      <c r="F99" s="189"/>
      <c r="G99" s="189"/>
      <c r="H99" s="151"/>
      <c r="I99" s="151"/>
      <c r="J99" s="140"/>
      <c r="K99" s="141"/>
    </row>
    <row r="100" spans="1:11" ht="26.25" hidden="1" customHeight="1">
      <c r="A100" s="174"/>
      <c r="B100" s="160"/>
      <c r="C100" s="193"/>
      <c r="D100" s="194"/>
      <c r="E100" s="189"/>
      <c r="F100" s="189"/>
      <c r="G100" s="189"/>
      <c r="H100" s="151"/>
      <c r="I100" s="151"/>
      <c r="J100" s="140"/>
      <c r="K100" s="141"/>
    </row>
    <row r="101" spans="1:11" ht="0.75" customHeight="1">
      <c r="A101" s="174"/>
      <c r="B101" s="160"/>
      <c r="C101" s="164"/>
      <c r="D101" s="165"/>
      <c r="E101" s="170"/>
      <c r="F101" s="170"/>
      <c r="G101" s="170"/>
      <c r="H101" s="152"/>
      <c r="I101" s="151"/>
      <c r="J101" s="139"/>
      <c r="K101" s="141"/>
    </row>
    <row r="102" spans="1:11" ht="31.5" customHeight="1">
      <c r="A102" s="174"/>
      <c r="B102" s="160"/>
      <c r="C102" s="175" t="s">
        <v>67</v>
      </c>
      <c r="D102" s="180"/>
      <c r="E102" s="93">
        <v>921</v>
      </c>
      <c r="F102" s="93">
        <v>92195</v>
      </c>
      <c r="G102" s="93">
        <v>4210</v>
      </c>
      <c r="H102" s="43">
        <v>2000</v>
      </c>
      <c r="I102" s="76"/>
      <c r="J102" s="50">
        <v>2000</v>
      </c>
      <c r="K102" s="141"/>
    </row>
    <row r="103" spans="1:11" ht="25.5" customHeight="1">
      <c r="A103" s="174"/>
      <c r="B103" s="160"/>
      <c r="C103" s="296" t="s">
        <v>68</v>
      </c>
      <c r="D103" s="297"/>
      <c r="E103" s="93">
        <v>926</v>
      </c>
      <c r="F103" s="93">
        <v>92695</v>
      </c>
      <c r="G103" s="93">
        <v>4210</v>
      </c>
      <c r="H103" s="76">
        <v>1100</v>
      </c>
      <c r="I103" s="134"/>
      <c r="J103" s="92">
        <v>1100</v>
      </c>
      <c r="K103" s="141"/>
    </row>
    <row r="104" spans="1:11" ht="25.5" customHeight="1">
      <c r="A104" s="174"/>
      <c r="B104" s="160"/>
      <c r="C104" s="220" t="s">
        <v>69</v>
      </c>
      <c r="D104" s="221"/>
      <c r="E104" s="93">
        <v>750</v>
      </c>
      <c r="F104" s="93">
        <v>75075</v>
      </c>
      <c r="G104" s="93">
        <v>4210</v>
      </c>
      <c r="H104" s="76">
        <v>1000</v>
      </c>
      <c r="I104" s="134"/>
      <c r="J104" s="92">
        <v>1000</v>
      </c>
      <c r="K104" s="75"/>
    </row>
    <row r="105" spans="1:11" ht="23.25" customHeight="1">
      <c r="A105" s="174"/>
      <c r="B105" s="161"/>
      <c r="C105" s="222"/>
      <c r="D105" s="223"/>
      <c r="E105" s="93">
        <v>750</v>
      </c>
      <c r="F105" s="93">
        <v>75075</v>
      </c>
      <c r="G105" s="93">
        <v>4300</v>
      </c>
      <c r="H105" s="76">
        <v>1000</v>
      </c>
      <c r="I105" s="134"/>
      <c r="J105" s="92">
        <v>1000</v>
      </c>
      <c r="K105" s="75"/>
    </row>
    <row r="106" spans="1:11" ht="14.25">
      <c r="A106" s="174"/>
      <c r="B106" s="39" t="s">
        <v>8</v>
      </c>
      <c r="C106" s="177">
        <f>SUM(H94:H105)</f>
        <v>44109.1</v>
      </c>
      <c r="D106" s="178"/>
      <c r="E106" s="178"/>
      <c r="F106" s="178"/>
      <c r="G106" s="178"/>
      <c r="H106" s="179"/>
      <c r="I106" s="91">
        <f>SUM(I94:I103)</f>
        <v>39009.1</v>
      </c>
      <c r="J106" s="13">
        <f>SUM(J94:J105)</f>
        <v>44110</v>
      </c>
      <c r="K106" s="63">
        <v>44109.1</v>
      </c>
    </row>
    <row r="107" spans="1:11" ht="68.25" customHeight="1">
      <c r="A107" s="174">
        <v>17</v>
      </c>
      <c r="B107" s="159" t="s">
        <v>24</v>
      </c>
      <c r="C107" s="175" t="s">
        <v>104</v>
      </c>
      <c r="D107" s="180"/>
      <c r="E107" s="93">
        <v>600</v>
      </c>
      <c r="F107" s="93">
        <v>60016</v>
      </c>
      <c r="G107" s="61">
        <v>6050</v>
      </c>
      <c r="H107" s="83">
        <v>16895</v>
      </c>
      <c r="I107" s="70">
        <v>16895</v>
      </c>
      <c r="J107" s="72">
        <v>16895</v>
      </c>
      <c r="K107" s="123"/>
    </row>
    <row r="108" spans="1:11" ht="24.75" customHeight="1">
      <c r="A108" s="174"/>
      <c r="B108" s="160"/>
      <c r="C108" s="184" t="s">
        <v>63</v>
      </c>
      <c r="D108" s="185"/>
      <c r="E108" s="169">
        <v>750</v>
      </c>
      <c r="F108" s="226">
        <v>75075</v>
      </c>
      <c r="G108" s="93">
        <v>4210</v>
      </c>
      <c r="H108" s="46">
        <v>440</v>
      </c>
      <c r="I108" s="76"/>
      <c r="J108" s="50">
        <v>440</v>
      </c>
      <c r="K108" s="149"/>
    </row>
    <row r="109" spans="1:11" ht="12.6" hidden="1" customHeight="1">
      <c r="A109" s="174"/>
      <c r="B109" s="160"/>
      <c r="C109" s="224"/>
      <c r="D109" s="225"/>
      <c r="E109" s="189"/>
      <c r="F109" s="227"/>
      <c r="G109" s="93"/>
      <c r="H109" s="46"/>
      <c r="I109" s="76"/>
      <c r="J109" s="50"/>
      <c r="K109" s="149"/>
    </row>
    <row r="110" spans="1:11" ht="24" customHeight="1">
      <c r="A110" s="174"/>
      <c r="B110" s="161"/>
      <c r="C110" s="186"/>
      <c r="D110" s="187"/>
      <c r="E110" s="170"/>
      <c r="F110" s="228"/>
      <c r="G110" s="93">
        <v>4300</v>
      </c>
      <c r="H110" s="46">
        <v>440</v>
      </c>
      <c r="I110" s="76"/>
      <c r="J110" s="50">
        <v>440</v>
      </c>
      <c r="K110" s="68"/>
    </row>
    <row r="111" spans="1:11" ht="14.25" customHeight="1">
      <c r="A111" s="174"/>
      <c r="B111" s="39" t="s">
        <v>8</v>
      </c>
      <c r="C111" s="218">
        <f>SUM(H107:H110)</f>
        <v>17775</v>
      </c>
      <c r="D111" s="218"/>
      <c r="E111" s="218"/>
      <c r="F111" s="218"/>
      <c r="G111" s="219"/>
      <c r="H111" s="219"/>
      <c r="I111" s="91">
        <f>SUM(I107:I110)</f>
        <v>16895</v>
      </c>
      <c r="J111" s="25">
        <f>SUM(J107:J110)</f>
        <v>17775</v>
      </c>
      <c r="K111" s="63">
        <v>17775.97</v>
      </c>
    </row>
    <row r="112" spans="1:11" ht="51" customHeight="1">
      <c r="A112" s="181">
        <v>18</v>
      </c>
      <c r="B112" s="159" t="s">
        <v>25</v>
      </c>
      <c r="C112" s="217" t="s">
        <v>87</v>
      </c>
      <c r="D112" s="217"/>
      <c r="E112" s="93">
        <v>600</v>
      </c>
      <c r="F112" s="93">
        <v>60016</v>
      </c>
      <c r="G112" s="93">
        <v>6050</v>
      </c>
      <c r="H112" s="76">
        <v>22000.28</v>
      </c>
      <c r="I112" s="76">
        <v>22000.28</v>
      </c>
      <c r="J112" s="18">
        <v>22001</v>
      </c>
      <c r="K112" s="67"/>
    </row>
    <row r="113" spans="1:11" ht="29.25" customHeight="1">
      <c r="A113" s="182"/>
      <c r="B113" s="160"/>
      <c r="C113" s="195" t="s">
        <v>89</v>
      </c>
      <c r="D113" s="196"/>
      <c r="E113" s="169">
        <v>750</v>
      </c>
      <c r="F113" s="169">
        <v>75075</v>
      </c>
      <c r="G113" s="93">
        <v>4210</v>
      </c>
      <c r="H113" s="46">
        <v>579</v>
      </c>
      <c r="I113" s="17"/>
      <c r="J113" s="54">
        <v>579</v>
      </c>
      <c r="K113" s="75"/>
    </row>
    <row r="114" spans="1:11" ht="27.75" customHeight="1">
      <c r="A114" s="182"/>
      <c r="B114" s="161"/>
      <c r="C114" s="197"/>
      <c r="D114" s="198"/>
      <c r="E114" s="170"/>
      <c r="F114" s="170"/>
      <c r="G114" s="93">
        <v>4300</v>
      </c>
      <c r="H114" s="46">
        <v>578</v>
      </c>
      <c r="I114" s="17"/>
      <c r="J114" s="54">
        <v>578</v>
      </c>
      <c r="K114" s="91"/>
    </row>
    <row r="115" spans="1:11" ht="15" customHeight="1">
      <c r="A115" s="183"/>
      <c r="B115" s="39" t="s">
        <v>8</v>
      </c>
      <c r="C115" s="125">
        <f>SUM(H112:H114)</f>
        <v>23157.279999999999</v>
      </c>
      <c r="D115" s="202"/>
      <c r="E115" s="202"/>
      <c r="F115" s="202"/>
      <c r="G115" s="202"/>
      <c r="H115" s="203"/>
      <c r="I115" s="91">
        <f>SUM(I112:I113)</f>
        <v>22000.28</v>
      </c>
      <c r="J115" s="13">
        <f>SUM(J112:J114)</f>
        <v>23158</v>
      </c>
      <c r="K115" s="63">
        <v>23157.279999999999</v>
      </c>
    </row>
    <row r="116" spans="1:11" ht="85.5" customHeight="1">
      <c r="A116" s="174">
        <v>19</v>
      </c>
      <c r="B116" s="199" t="s">
        <v>26</v>
      </c>
      <c r="C116" s="207" t="s">
        <v>74</v>
      </c>
      <c r="D116" s="208"/>
      <c r="E116" s="87">
        <v>926</v>
      </c>
      <c r="F116" s="87">
        <v>92695</v>
      </c>
      <c r="G116" s="87">
        <v>6050</v>
      </c>
      <c r="H116" s="88">
        <v>13479.51</v>
      </c>
      <c r="I116" s="88">
        <v>13479.51</v>
      </c>
      <c r="J116" s="65">
        <v>13480</v>
      </c>
      <c r="K116" s="123"/>
    </row>
    <row r="117" spans="1:11" ht="14.25" hidden="1" customHeight="1">
      <c r="A117" s="174"/>
      <c r="B117" s="199"/>
      <c r="C117" s="81"/>
      <c r="D117" s="82"/>
      <c r="E117" s="69"/>
      <c r="F117" s="69"/>
      <c r="G117" s="69"/>
      <c r="H117" s="71"/>
      <c r="I117" s="71"/>
      <c r="J117" s="73"/>
      <c r="K117" s="141"/>
    </row>
    <row r="118" spans="1:11" ht="46.5" customHeight="1">
      <c r="A118" s="174"/>
      <c r="B118" s="199"/>
      <c r="C118" s="157" t="s">
        <v>75</v>
      </c>
      <c r="D118" s="158"/>
      <c r="E118" s="109">
        <v>926</v>
      </c>
      <c r="F118" s="109">
        <v>92695</v>
      </c>
      <c r="G118" s="109">
        <v>6050</v>
      </c>
      <c r="H118" s="104">
        <v>5000</v>
      </c>
      <c r="I118" s="76">
        <v>5000</v>
      </c>
      <c r="J118" s="92">
        <v>5000</v>
      </c>
      <c r="K118" s="141"/>
    </row>
    <row r="119" spans="1:11" ht="25.5" customHeight="1">
      <c r="A119" s="174"/>
      <c r="B119" s="199"/>
      <c r="C119" s="285" t="s">
        <v>76</v>
      </c>
      <c r="D119" s="285"/>
      <c r="E119" s="211">
        <v>750</v>
      </c>
      <c r="F119" s="211">
        <v>75075</v>
      </c>
      <c r="G119" s="93">
        <v>4210</v>
      </c>
      <c r="H119" s="43">
        <v>486.6</v>
      </c>
      <c r="I119" s="76"/>
      <c r="J119" s="50">
        <v>487</v>
      </c>
      <c r="K119" s="141"/>
    </row>
    <row r="120" spans="1:11" ht="41.25" customHeight="1">
      <c r="A120" s="174"/>
      <c r="B120" s="199"/>
      <c r="C120" s="285"/>
      <c r="D120" s="285"/>
      <c r="E120" s="213"/>
      <c r="F120" s="213"/>
      <c r="G120" s="23">
        <v>4300</v>
      </c>
      <c r="H120" s="45">
        <v>486</v>
      </c>
      <c r="I120" s="57"/>
      <c r="J120" s="53">
        <v>486</v>
      </c>
      <c r="K120" s="141"/>
    </row>
    <row r="121" spans="1:11">
      <c r="A121" s="174"/>
      <c r="B121" s="39" t="s">
        <v>8</v>
      </c>
      <c r="C121" s="95"/>
      <c r="D121" s="99"/>
      <c r="E121" s="237">
        <f>SUM(H116:H120)</f>
        <v>19452.11</v>
      </c>
      <c r="F121" s="286"/>
      <c r="G121" s="286"/>
      <c r="H121" s="287"/>
      <c r="I121" s="91">
        <f>SUM(I116:I120)</f>
        <v>18479.510000000002</v>
      </c>
      <c r="J121" s="13">
        <f>SUM(J116:J120)</f>
        <v>19453</v>
      </c>
      <c r="K121" s="63">
        <v>19452.11</v>
      </c>
    </row>
    <row r="122" spans="1:11" ht="45.75" customHeight="1">
      <c r="A122" s="174">
        <v>20</v>
      </c>
      <c r="B122" s="159" t="s">
        <v>27</v>
      </c>
      <c r="C122" s="241" t="s">
        <v>108</v>
      </c>
      <c r="D122" s="241"/>
      <c r="E122" s="153">
        <v>926</v>
      </c>
      <c r="F122" s="153">
        <v>92695</v>
      </c>
      <c r="G122" s="153">
        <v>6050</v>
      </c>
      <c r="H122" s="134">
        <v>20200</v>
      </c>
      <c r="I122" s="134">
        <v>20200</v>
      </c>
      <c r="J122" s="135">
        <v>20200</v>
      </c>
      <c r="K122" s="123"/>
    </row>
    <row r="123" spans="1:11" ht="3.6" customHeight="1">
      <c r="A123" s="174"/>
      <c r="B123" s="160"/>
      <c r="C123" s="241"/>
      <c r="D123" s="241"/>
      <c r="E123" s="153"/>
      <c r="F123" s="153"/>
      <c r="G123" s="153"/>
      <c r="H123" s="134"/>
      <c r="I123" s="134"/>
      <c r="J123" s="135"/>
      <c r="K123" s="141"/>
    </row>
    <row r="124" spans="1:11" ht="22.5" customHeight="1">
      <c r="A124" s="174"/>
      <c r="B124" s="160"/>
      <c r="C124" s="157" t="s">
        <v>107</v>
      </c>
      <c r="D124" s="158"/>
      <c r="E124" s="23">
        <v>926</v>
      </c>
      <c r="F124" s="23">
        <v>92695</v>
      </c>
      <c r="G124" s="23">
        <v>4210</v>
      </c>
      <c r="H124" s="57">
        <v>458.79</v>
      </c>
      <c r="I124" s="57"/>
      <c r="J124" s="24">
        <v>456</v>
      </c>
      <c r="K124" s="141"/>
    </row>
    <row r="125" spans="1:11" ht="22.5" customHeight="1">
      <c r="A125" s="174"/>
      <c r="B125" s="160"/>
      <c r="C125" s="195" t="s">
        <v>79</v>
      </c>
      <c r="D125" s="196"/>
      <c r="E125" s="62">
        <v>750</v>
      </c>
      <c r="F125" s="62">
        <v>75075</v>
      </c>
      <c r="G125" s="62">
        <v>4210</v>
      </c>
      <c r="H125" s="86">
        <v>544</v>
      </c>
      <c r="I125" s="86"/>
      <c r="J125" s="74">
        <v>544</v>
      </c>
      <c r="K125" s="75"/>
    </row>
    <row r="126" spans="1:11" ht="22.5" customHeight="1">
      <c r="A126" s="174"/>
      <c r="B126" s="161"/>
      <c r="C126" s="197"/>
      <c r="D126" s="198"/>
      <c r="E126" s="93">
        <v>750</v>
      </c>
      <c r="F126" s="93">
        <v>75075</v>
      </c>
      <c r="G126" s="93">
        <v>4300</v>
      </c>
      <c r="H126" s="76">
        <v>543</v>
      </c>
      <c r="I126" s="86"/>
      <c r="J126" s="74">
        <v>543</v>
      </c>
      <c r="K126" s="75"/>
    </row>
    <row r="127" spans="1:11" ht="14.25">
      <c r="A127" s="174"/>
      <c r="B127" s="39" t="s">
        <v>8</v>
      </c>
      <c r="C127" s="177">
        <f>SUM(H122:H126)</f>
        <v>21745.79</v>
      </c>
      <c r="D127" s="178"/>
      <c r="E127" s="178"/>
      <c r="F127" s="178"/>
      <c r="G127" s="178"/>
      <c r="H127" s="179"/>
      <c r="I127" s="63">
        <f>SUM(I122:I124)</f>
        <v>20200</v>
      </c>
      <c r="J127" s="13">
        <f>SUM(J122:J126)</f>
        <v>21743</v>
      </c>
      <c r="K127" s="63">
        <v>21745.79</v>
      </c>
    </row>
    <row r="128" spans="1:11" ht="17.25" customHeight="1">
      <c r="A128" s="174">
        <v>21</v>
      </c>
      <c r="B128" s="159" t="s">
        <v>35</v>
      </c>
      <c r="C128" s="195" t="s">
        <v>109</v>
      </c>
      <c r="D128" s="196"/>
      <c r="E128" s="169">
        <v>600</v>
      </c>
      <c r="F128" s="169">
        <v>60016</v>
      </c>
      <c r="G128" s="211">
        <v>6050</v>
      </c>
      <c r="H128" s="150">
        <v>20995.93</v>
      </c>
      <c r="I128" s="150">
        <v>20995.93</v>
      </c>
      <c r="J128" s="138">
        <v>20996</v>
      </c>
      <c r="K128" s="123"/>
    </row>
    <row r="129" spans="1:11" ht="8.25" hidden="1" customHeight="1">
      <c r="A129" s="174"/>
      <c r="B129" s="160"/>
      <c r="C129" s="209"/>
      <c r="D129" s="210"/>
      <c r="E129" s="189"/>
      <c r="F129" s="189"/>
      <c r="G129" s="212"/>
      <c r="H129" s="151"/>
      <c r="I129" s="151"/>
      <c r="J129" s="140"/>
      <c r="K129" s="141"/>
    </row>
    <row r="130" spans="1:11" ht="27" hidden="1" customHeight="1">
      <c r="A130" s="174"/>
      <c r="B130" s="160"/>
      <c r="C130" s="209"/>
      <c r="D130" s="210"/>
      <c r="E130" s="189"/>
      <c r="F130" s="189"/>
      <c r="G130" s="212"/>
      <c r="H130" s="151"/>
      <c r="I130" s="151"/>
      <c r="J130" s="140"/>
      <c r="K130" s="141"/>
    </row>
    <row r="131" spans="1:11" ht="24.75" customHeight="1">
      <c r="A131" s="174"/>
      <c r="B131" s="161"/>
      <c r="C131" s="197"/>
      <c r="D131" s="198"/>
      <c r="E131" s="170"/>
      <c r="F131" s="170"/>
      <c r="G131" s="213"/>
      <c r="H131" s="152"/>
      <c r="I131" s="152"/>
      <c r="J131" s="139"/>
      <c r="K131" s="124"/>
    </row>
    <row r="132" spans="1:11" ht="18.75" customHeight="1">
      <c r="A132" s="174"/>
      <c r="B132" s="39" t="s">
        <v>8</v>
      </c>
      <c r="C132" s="214">
        <f>SUM(H128:H131)</f>
        <v>20995.93</v>
      </c>
      <c r="D132" s="215"/>
      <c r="E132" s="215"/>
      <c r="F132" s="215"/>
      <c r="G132" s="215"/>
      <c r="H132" s="216"/>
      <c r="I132" s="63">
        <f>SUM(I128:I130)</f>
        <v>20995.93</v>
      </c>
      <c r="J132" s="13">
        <f>SUM(J128:J131)</f>
        <v>20996</v>
      </c>
      <c r="K132" s="63">
        <v>20995.93</v>
      </c>
    </row>
    <row r="133" spans="1:11" ht="0.75" customHeight="1">
      <c r="A133" s="174">
        <v>22</v>
      </c>
      <c r="B133" s="199" t="s">
        <v>28</v>
      </c>
      <c r="C133" s="200" t="s">
        <v>43</v>
      </c>
      <c r="D133" s="200"/>
      <c r="E133" s="201">
        <v>700</v>
      </c>
      <c r="F133" s="201">
        <v>70005</v>
      </c>
      <c r="G133" s="201">
        <v>4270</v>
      </c>
      <c r="H133" s="206">
        <v>10000</v>
      </c>
      <c r="I133" s="134"/>
      <c r="J133" s="135">
        <v>10000</v>
      </c>
      <c r="K133" s="142"/>
    </row>
    <row r="134" spans="1:11" ht="42.75" customHeight="1">
      <c r="A134" s="174"/>
      <c r="B134" s="199"/>
      <c r="C134" s="200"/>
      <c r="D134" s="200"/>
      <c r="E134" s="201"/>
      <c r="F134" s="201"/>
      <c r="G134" s="201"/>
      <c r="H134" s="206"/>
      <c r="I134" s="134"/>
      <c r="J134" s="135"/>
      <c r="K134" s="142"/>
    </row>
    <row r="135" spans="1:11" ht="33" customHeight="1">
      <c r="A135" s="174"/>
      <c r="B135" s="199"/>
      <c r="C135" s="204" t="s">
        <v>44</v>
      </c>
      <c r="D135" s="205"/>
      <c r="E135" s="102">
        <v>926</v>
      </c>
      <c r="F135" s="102">
        <v>92695</v>
      </c>
      <c r="G135" s="105">
        <v>6050</v>
      </c>
      <c r="H135" s="106">
        <v>7300</v>
      </c>
      <c r="I135" s="76">
        <v>7300</v>
      </c>
      <c r="J135" s="92">
        <v>7300</v>
      </c>
      <c r="K135" s="142"/>
    </row>
    <row r="136" spans="1:11" ht="33" customHeight="1">
      <c r="A136" s="174"/>
      <c r="B136" s="199"/>
      <c r="C136" s="204" t="s">
        <v>45</v>
      </c>
      <c r="D136" s="205"/>
      <c r="E136" s="60">
        <v>921</v>
      </c>
      <c r="F136" s="60">
        <v>92195</v>
      </c>
      <c r="G136" s="89">
        <v>4210</v>
      </c>
      <c r="H136" s="90">
        <v>3856.99</v>
      </c>
      <c r="I136" s="76"/>
      <c r="J136" s="92">
        <v>3857</v>
      </c>
      <c r="K136" s="142"/>
    </row>
    <row r="137" spans="1:11" ht="45" customHeight="1">
      <c r="A137" s="174"/>
      <c r="B137" s="199"/>
      <c r="C137" s="200" t="s">
        <v>46</v>
      </c>
      <c r="D137" s="200"/>
      <c r="E137" s="60">
        <v>921</v>
      </c>
      <c r="F137" s="60">
        <v>92195</v>
      </c>
      <c r="G137" s="89">
        <v>4210</v>
      </c>
      <c r="H137" s="90">
        <v>2500</v>
      </c>
      <c r="I137" s="76"/>
      <c r="J137" s="92">
        <v>2500</v>
      </c>
      <c r="K137" s="142"/>
    </row>
    <row r="138" spans="1:11" ht="23.25" customHeight="1">
      <c r="A138" s="174"/>
      <c r="B138" s="199"/>
      <c r="C138" s="200" t="s">
        <v>47</v>
      </c>
      <c r="D138" s="200"/>
      <c r="E138" s="288">
        <v>750</v>
      </c>
      <c r="F138" s="288">
        <v>75075</v>
      </c>
      <c r="G138" s="89">
        <v>4210</v>
      </c>
      <c r="H138" s="90">
        <v>500</v>
      </c>
      <c r="I138" s="150"/>
      <c r="J138" s="110">
        <v>500</v>
      </c>
      <c r="K138" s="142"/>
    </row>
    <row r="139" spans="1:11" ht="23.25" customHeight="1">
      <c r="A139" s="174"/>
      <c r="B139" s="199"/>
      <c r="C139" s="200"/>
      <c r="D139" s="200"/>
      <c r="E139" s="289"/>
      <c r="F139" s="289"/>
      <c r="G139" s="89">
        <v>4300</v>
      </c>
      <c r="H139" s="90">
        <v>500</v>
      </c>
      <c r="I139" s="152"/>
      <c r="J139" s="110">
        <v>500</v>
      </c>
      <c r="K139" s="142"/>
    </row>
    <row r="140" spans="1:11" ht="21" customHeight="1">
      <c r="A140" s="174"/>
      <c r="B140" s="39" t="s">
        <v>8</v>
      </c>
      <c r="C140" s="125">
        <f>SUM(H133:H139)</f>
        <v>24656.989999999998</v>
      </c>
      <c r="D140" s="202"/>
      <c r="E140" s="202"/>
      <c r="F140" s="202"/>
      <c r="G140" s="202"/>
      <c r="H140" s="203"/>
      <c r="I140" s="91">
        <f>SUM(I133:I139)</f>
        <v>7300</v>
      </c>
      <c r="J140" s="13">
        <f>SUM(J133:J139)</f>
        <v>24657</v>
      </c>
      <c r="K140" s="63">
        <v>24656.99</v>
      </c>
    </row>
    <row r="141" spans="1:11" ht="17.25" customHeight="1">
      <c r="A141" s="181">
        <v>23</v>
      </c>
      <c r="B141" s="159" t="s">
        <v>29</v>
      </c>
      <c r="C141" s="162" t="s">
        <v>58</v>
      </c>
      <c r="D141" s="163"/>
      <c r="E141" s="153">
        <v>926</v>
      </c>
      <c r="F141" s="153">
        <v>92695</v>
      </c>
      <c r="G141" s="153">
        <v>6050</v>
      </c>
      <c r="H141" s="150">
        <v>22142.77</v>
      </c>
      <c r="I141" s="150">
        <v>22142.77</v>
      </c>
      <c r="J141" s="138">
        <v>22143</v>
      </c>
      <c r="K141" s="123"/>
    </row>
    <row r="142" spans="1:11" ht="17.25" customHeight="1">
      <c r="A142" s="182"/>
      <c r="B142" s="160"/>
      <c r="C142" s="193"/>
      <c r="D142" s="194"/>
      <c r="E142" s="153"/>
      <c r="F142" s="153"/>
      <c r="G142" s="153"/>
      <c r="H142" s="151"/>
      <c r="I142" s="151"/>
      <c r="J142" s="140"/>
      <c r="K142" s="141"/>
    </row>
    <row r="143" spans="1:11" ht="40.5" customHeight="1">
      <c r="A143" s="182"/>
      <c r="B143" s="161"/>
      <c r="C143" s="164"/>
      <c r="D143" s="165"/>
      <c r="E143" s="153"/>
      <c r="F143" s="153"/>
      <c r="G143" s="153"/>
      <c r="H143" s="152"/>
      <c r="I143" s="152"/>
      <c r="J143" s="139"/>
      <c r="K143" s="124"/>
    </row>
    <row r="144" spans="1:11" ht="14.25">
      <c r="A144" s="183"/>
      <c r="B144" s="39" t="s">
        <v>8</v>
      </c>
      <c r="C144" s="171">
        <f>SUM(H141:H141)</f>
        <v>22142.77</v>
      </c>
      <c r="D144" s="172"/>
      <c r="E144" s="172"/>
      <c r="F144" s="172"/>
      <c r="G144" s="172"/>
      <c r="H144" s="173"/>
      <c r="I144" s="63">
        <f>SUM(I141:I141)</f>
        <v>22142.77</v>
      </c>
      <c r="J144" s="13">
        <f>SUM(J141:J141)</f>
        <v>22143</v>
      </c>
      <c r="K144" s="63">
        <v>22142.77</v>
      </c>
    </row>
    <row r="145" spans="1:11" ht="51.75" customHeight="1">
      <c r="A145" s="174">
        <v>24</v>
      </c>
      <c r="B145" s="159" t="s">
        <v>30</v>
      </c>
      <c r="C145" s="175" t="s">
        <v>77</v>
      </c>
      <c r="D145" s="180"/>
      <c r="E145" s="93">
        <v>926</v>
      </c>
      <c r="F145" s="93">
        <v>92695</v>
      </c>
      <c r="G145" s="93">
        <v>6050</v>
      </c>
      <c r="H145" s="76">
        <v>13370.8</v>
      </c>
      <c r="I145" s="70">
        <v>13370.8</v>
      </c>
      <c r="J145" s="92">
        <v>13371</v>
      </c>
      <c r="K145" s="123"/>
    </row>
    <row r="146" spans="1:11" ht="32.25" customHeight="1">
      <c r="A146" s="174"/>
      <c r="B146" s="160"/>
      <c r="C146" s="184" t="s">
        <v>78</v>
      </c>
      <c r="D146" s="185"/>
      <c r="E146" s="169">
        <v>750</v>
      </c>
      <c r="F146" s="169">
        <v>75075</v>
      </c>
      <c r="G146" s="93">
        <v>4210</v>
      </c>
      <c r="H146" s="43">
        <v>350</v>
      </c>
      <c r="I146" s="76"/>
      <c r="J146" s="50">
        <v>350</v>
      </c>
      <c r="K146" s="141"/>
    </row>
    <row r="147" spans="1:11" ht="36.75" customHeight="1">
      <c r="A147" s="174"/>
      <c r="B147" s="160"/>
      <c r="C147" s="186"/>
      <c r="D147" s="187"/>
      <c r="E147" s="170"/>
      <c r="F147" s="170"/>
      <c r="G147" s="93">
        <v>4300</v>
      </c>
      <c r="H147" s="43">
        <v>350</v>
      </c>
      <c r="I147" s="76"/>
      <c r="J147" s="50">
        <v>350</v>
      </c>
      <c r="K147" s="141"/>
    </row>
    <row r="148" spans="1:11" ht="14.25">
      <c r="A148" s="174"/>
      <c r="B148" s="39" t="s">
        <v>8</v>
      </c>
      <c r="C148" s="177">
        <f>SUM(H145:H147)</f>
        <v>14070.8</v>
      </c>
      <c r="D148" s="178"/>
      <c r="E148" s="178"/>
      <c r="F148" s="178"/>
      <c r="G148" s="178"/>
      <c r="H148" s="179"/>
      <c r="I148" s="91">
        <f>SUM(I145:I147)</f>
        <v>13370.8</v>
      </c>
      <c r="J148" s="13">
        <f>SUM(J145:J147)</f>
        <v>14071</v>
      </c>
      <c r="K148" s="63">
        <v>14070.8</v>
      </c>
    </row>
    <row r="149" spans="1:11" ht="32.25" customHeight="1">
      <c r="A149" s="181">
        <v>25</v>
      </c>
      <c r="B149" s="128" t="s">
        <v>31</v>
      </c>
      <c r="C149" s="130" t="s">
        <v>95</v>
      </c>
      <c r="D149" s="131"/>
      <c r="E149" s="118">
        <v>754</v>
      </c>
      <c r="F149" s="33">
        <v>75412</v>
      </c>
      <c r="G149" s="33">
        <v>4210</v>
      </c>
      <c r="H149" s="17">
        <v>7000</v>
      </c>
      <c r="I149" s="76"/>
      <c r="J149" s="92">
        <v>7000</v>
      </c>
      <c r="K149" s="67"/>
    </row>
    <row r="150" spans="1:11" ht="35.25" customHeight="1">
      <c r="A150" s="182"/>
      <c r="B150" s="129"/>
      <c r="C150" s="132" t="s">
        <v>112</v>
      </c>
      <c r="D150" s="133"/>
      <c r="E150" s="118">
        <v>926</v>
      </c>
      <c r="F150" s="33">
        <v>92605</v>
      </c>
      <c r="G150" s="33">
        <v>4210</v>
      </c>
      <c r="H150" s="17">
        <v>2000</v>
      </c>
      <c r="I150" s="76"/>
      <c r="J150" s="92">
        <v>2000</v>
      </c>
      <c r="K150" s="67"/>
    </row>
    <row r="151" spans="1:11" ht="31.5" customHeight="1">
      <c r="A151" s="182"/>
      <c r="B151" s="129"/>
      <c r="C151" s="130" t="s">
        <v>96</v>
      </c>
      <c r="D151" s="131"/>
      <c r="E151" s="118">
        <v>921</v>
      </c>
      <c r="F151" s="33">
        <v>92195</v>
      </c>
      <c r="G151" s="33">
        <v>4300</v>
      </c>
      <c r="H151" s="17">
        <v>1205</v>
      </c>
      <c r="I151" s="70"/>
      <c r="J151" s="9">
        <v>1205</v>
      </c>
      <c r="K151" s="67"/>
    </row>
    <row r="152" spans="1:11" ht="34.5" customHeight="1">
      <c r="A152" s="182"/>
      <c r="B152" s="129"/>
      <c r="C152" s="154" t="s">
        <v>116</v>
      </c>
      <c r="D152" s="155"/>
      <c r="E152" s="120">
        <v>750</v>
      </c>
      <c r="F152" s="34">
        <v>75075</v>
      </c>
      <c r="G152" s="34">
        <v>4210</v>
      </c>
      <c r="H152" s="47">
        <v>300</v>
      </c>
      <c r="I152" s="76"/>
      <c r="J152" s="50">
        <v>300</v>
      </c>
      <c r="K152" s="67"/>
    </row>
    <row r="153" spans="1:11" ht="32.25" customHeight="1">
      <c r="A153" s="182"/>
      <c r="B153" s="129"/>
      <c r="C153" s="154" t="s">
        <v>115</v>
      </c>
      <c r="D153" s="155"/>
      <c r="E153" s="120">
        <v>750</v>
      </c>
      <c r="F153" s="34">
        <v>75075</v>
      </c>
      <c r="G153" s="34">
        <v>4210</v>
      </c>
      <c r="H153" s="47">
        <v>500</v>
      </c>
      <c r="I153" s="97"/>
      <c r="J153" s="50">
        <v>500</v>
      </c>
      <c r="K153" s="96"/>
    </row>
    <row r="154" spans="1:11" ht="35.25" customHeight="1">
      <c r="A154" s="182"/>
      <c r="B154" s="129"/>
      <c r="C154" s="154" t="s">
        <v>97</v>
      </c>
      <c r="D154" s="155"/>
      <c r="E154" s="120">
        <v>700</v>
      </c>
      <c r="F154" s="34">
        <v>70005</v>
      </c>
      <c r="G154" s="34">
        <v>4270</v>
      </c>
      <c r="H154" s="47">
        <v>8000</v>
      </c>
      <c r="I154" s="97"/>
      <c r="J154" s="50">
        <v>8000</v>
      </c>
      <c r="K154" s="96"/>
    </row>
    <row r="155" spans="1:11" ht="22.5" customHeight="1">
      <c r="A155" s="183"/>
      <c r="B155" s="129"/>
      <c r="C155" s="156" t="s">
        <v>98</v>
      </c>
      <c r="D155" s="156"/>
      <c r="E155" s="120">
        <v>600</v>
      </c>
      <c r="F155" s="34">
        <v>60016</v>
      </c>
      <c r="G155" s="34">
        <v>6050</v>
      </c>
      <c r="H155" s="47">
        <v>25104.1</v>
      </c>
      <c r="I155" s="76">
        <v>25104.1</v>
      </c>
      <c r="J155" s="50">
        <v>25105</v>
      </c>
      <c r="K155" s="67"/>
    </row>
    <row r="156" spans="1:11" ht="14.25">
      <c r="A156" s="100"/>
      <c r="B156" s="39" t="s">
        <v>8</v>
      </c>
      <c r="C156" s="125">
        <f>SUM(H149:H155)</f>
        <v>44109.1</v>
      </c>
      <c r="D156" s="126"/>
      <c r="E156" s="126"/>
      <c r="F156" s="126"/>
      <c r="G156" s="126"/>
      <c r="H156" s="127"/>
      <c r="I156" s="91">
        <f>SUM(I149:I155)</f>
        <v>25104.1</v>
      </c>
      <c r="J156" s="13">
        <f>SUM(J149:J155)</f>
        <v>44110</v>
      </c>
      <c r="K156" s="63">
        <v>44109.1</v>
      </c>
    </row>
    <row r="157" spans="1:11" ht="7.9" customHeight="1">
      <c r="A157" s="174">
        <v>26</v>
      </c>
      <c r="B157" s="159" t="s">
        <v>32</v>
      </c>
      <c r="C157" s="162" t="s">
        <v>81</v>
      </c>
      <c r="D157" s="163"/>
      <c r="E157" s="169">
        <v>926</v>
      </c>
      <c r="F157" s="169">
        <v>92695</v>
      </c>
      <c r="G157" s="169">
        <v>6050</v>
      </c>
      <c r="H157" s="190">
        <v>19539.080000000002</v>
      </c>
      <c r="I157" s="190">
        <v>19539.080000000002</v>
      </c>
      <c r="J157" s="166">
        <v>19540</v>
      </c>
      <c r="K157" s="123"/>
    </row>
    <row r="158" spans="1:11" ht="10.9" hidden="1" customHeight="1">
      <c r="A158" s="174"/>
      <c r="B158" s="160"/>
      <c r="C158" s="193"/>
      <c r="D158" s="194"/>
      <c r="E158" s="189"/>
      <c r="F158" s="189"/>
      <c r="G158" s="189"/>
      <c r="H158" s="191"/>
      <c r="I158" s="191"/>
      <c r="J158" s="167"/>
      <c r="K158" s="141"/>
    </row>
    <row r="159" spans="1:11" ht="18.75" customHeight="1">
      <c r="A159" s="174"/>
      <c r="B159" s="160"/>
      <c r="C159" s="193"/>
      <c r="D159" s="194"/>
      <c r="E159" s="189"/>
      <c r="F159" s="189"/>
      <c r="G159" s="189"/>
      <c r="H159" s="191"/>
      <c r="I159" s="191"/>
      <c r="J159" s="167"/>
      <c r="K159" s="141"/>
    </row>
    <row r="160" spans="1:11" ht="20.25" customHeight="1">
      <c r="A160" s="174"/>
      <c r="B160" s="160"/>
      <c r="C160" s="193"/>
      <c r="D160" s="194"/>
      <c r="E160" s="170"/>
      <c r="F160" s="170"/>
      <c r="G160" s="170"/>
      <c r="H160" s="192"/>
      <c r="I160" s="192"/>
      <c r="J160" s="168"/>
      <c r="K160" s="141"/>
    </row>
    <row r="161" spans="1:16" ht="23.25" customHeight="1">
      <c r="A161" s="174"/>
      <c r="B161" s="160"/>
      <c r="C161" s="162" t="s">
        <v>82</v>
      </c>
      <c r="D161" s="163"/>
      <c r="E161" s="153">
        <v>926</v>
      </c>
      <c r="F161" s="153">
        <v>92695</v>
      </c>
      <c r="G161" s="169">
        <v>6050</v>
      </c>
      <c r="H161" s="150">
        <v>2000</v>
      </c>
      <c r="I161" s="150">
        <v>2000</v>
      </c>
      <c r="J161" s="138">
        <v>2000</v>
      </c>
      <c r="K161" s="141"/>
    </row>
    <row r="162" spans="1:16" ht="15" hidden="1" customHeight="1">
      <c r="A162" s="174"/>
      <c r="B162" s="160"/>
      <c r="C162" s="193"/>
      <c r="D162" s="194"/>
      <c r="E162" s="153"/>
      <c r="F162" s="153"/>
      <c r="G162" s="189"/>
      <c r="H162" s="151"/>
      <c r="I162" s="151"/>
      <c r="J162" s="140"/>
      <c r="K162" s="141"/>
    </row>
    <row r="163" spans="1:16" ht="19.5" customHeight="1">
      <c r="A163" s="174"/>
      <c r="B163" s="160"/>
      <c r="C163" s="195" t="s">
        <v>83</v>
      </c>
      <c r="D163" s="196"/>
      <c r="E163" s="169">
        <v>750</v>
      </c>
      <c r="F163" s="169">
        <v>75075</v>
      </c>
      <c r="G163" s="61">
        <v>4210</v>
      </c>
      <c r="H163" s="46">
        <v>566</v>
      </c>
      <c r="I163" s="76"/>
      <c r="J163" s="50">
        <v>566</v>
      </c>
      <c r="K163" s="63"/>
    </row>
    <row r="164" spans="1:16" ht="17.25" customHeight="1">
      <c r="A164" s="174"/>
      <c r="B164" s="161"/>
      <c r="C164" s="197"/>
      <c r="D164" s="198"/>
      <c r="E164" s="170"/>
      <c r="F164" s="170"/>
      <c r="G164" s="61">
        <v>4300</v>
      </c>
      <c r="H164" s="46">
        <v>567</v>
      </c>
      <c r="I164" s="76"/>
      <c r="J164" s="50">
        <v>567</v>
      </c>
      <c r="K164" s="63"/>
    </row>
    <row r="165" spans="1:16" ht="14.25">
      <c r="A165" s="174"/>
      <c r="B165" s="39" t="s">
        <v>8</v>
      </c>
      <c r="C165" s="125">
        <f>SUM(H157:H164)</f>
        <v>22672.080000000002</v>
      </c>
      <c r="D165" s="126"/>
      <c r="E165" s="126"/>
      <c r="F165" s="126"/>
      <c r="G165" s="126"/>
      <c r="H165" s="127"/>
      <c r="I165" s="91">
        <f>SUM(I157:I164)</f>
        <v>21539.08</v>
      </c>
      <c r="J165" s="13">
        <f>SUM(J157:J164)</f>
        <v>22673</v>
      </c>
      <c r="K165" s="63">
        <v>22672.080000000002</v>
      </c>
    </row>
    <row r="166" spans="1:16" ht="42.75" customHeight="1">
      <c r="A166" s="174">
        <v>27</v>
      </c>
      <c r="B166" s="159" t="s">
        <v>33</v>
      </c>
      <c r="C166" s="175" t="s">
        <v>111</v>
      </c>
      <c r="D166" s="180"/>
      <c r="E166" s="93">
        <v>926</v>
      </c>
      <c r="F166" s="93">
        <v>92695</v>
      </c>
      <c r="G166" s="93">
        <v>6050</v>
      </c>
      <c r="H166" s="76">
        <v>14000</v>
      </c>
      <c r="I166" s="70">
        <v>14000</v>
      </c>
      <c r="J166" s="92">
        <v>14000</v>
      </c>
      <c r="K166" s="123"/>
    </row>
    <row r="167" spans="1:16" ht="42.75" customHeight="1">
      <c r="A167" s="174"/>
      <c r="B167" s="160"/>
      <c r="C167" s="157" t="s">
        <v>110</v>
      </c>
      <c r="D167" s="158"/>
      <c r="E167" s="109">
        <v>926</v>
      </c>
      <c r="F167" s="109">
        <v>92695</v>
      </c>
      <c r="G167" s="109">
        <v>4300</v>
      </c>
      <c r="H167" s="57">
        <v>452.98</v>
      </c>
      <c r="I167" s="119"/>
      <c r="J167" s="24">
        <v>453</v>
      </c>
      <c r="K167" s="141"/>
    </row>
    <row r="168" spans="1:16" ht="26.25" customHeight="1">
      <c r="A168" s="174"/>
      <c r="B168" s="160"/>
      <c r="C168" s="162" t="s">
        <v>114</v>
      </c>
      <c r="D168" s="163"/>
      <c r="E168" s="93">
        <v>750</v>
      </c>
      <c r="F168" s="93">
        <v>75075</v>
      </c>
      <c r="G168" s="93">
        <v>4210</v>
      </c>
      <c r="H168" s="76">
        <v>250</v>
      </c>
      <c r="I168" s="134"/>
      <c r="J168" s="92">
        <v>250</v>
      </c>
      <c r="K168" s="141"/>
    </row>
    <row r="169" spans="1:16" ht="22.5" customHeight="1">
      <c r="A169" s="174"/>
      <c r="B169" s="161"/>
      <c r="C169" s="164"/>
      <c r="D169" s="165"/>
      <c r="E169" s="93">
        <v>750</v>
      </c>
      <c r="F169" s="93">
        <v>75075</v>
      </c>
      <c r="G169" s="93">
        <v>4300</v>
      </c>
      <c r="H169" s="76">
        <v>250</v>
      </c>
      <c r="I169" s="134"/>
      <c r="J169" s="92">
        <v>250</v>
      </c>
      <c r="K169" s="75"/>
      <c r="P169" s="117"/>
    </row>
    <row r="170" spans="1:16" ht="14.25">
      <c r="A170" s="174"/>
      <c r="B170" s="39" t="s">
        <v>8</v>
      </c>
      <c r="C170" s="171">
        <f>SUM(H166:H169)</f>
        <v>14952.98</v>
      </c>
      <c r="D170" s="172"/>
      <c r="E170" s="172"/>
      <c r="F170" s="172"/>
      <c r="G170" s="172"/>
      <c r="H170" s="173"/>
      <c r="I170" s="91">
        <f>SUM(I166:I168)</f>
        <v>14000</v>
      </c>
      <c r="J170" s="13">
        <f>SUM(J166:J169)</f>
        <v>14953</v>
      </c>
      <c r="K170" s="63">
        <v>14952.98</v>
      </c>
    </row>
    <row r="171" spans="1:16" ht="64.5" customHeight="1">
      <c r="A171" s="174">
        <v>28</v>
      </c>
      <c r="B171" s="159" t="s">
        <v>34</v>
      </c>
      <c r="C171" s="175" t="s">
        <v>41</v>
      </c>
      <c r="D171" s="176"/>
      <c r="E171" s="93">
        <v>900</v>
      </c>
      <c r="F171" s="93">
        <v>90015</v>
      </c>
      <c r="G171" s="93">
        <v>6050</v>
      </c>
      <c r="H171" s="76">
        <v>14000</v>
      </c>
      <c r="I171" s="76">
        <v>14000</v>
      </c>
      <c r="J171" s="92">
        <v>14000</v>
      </c>
      <c r="K171" s="67"/>
    </row>
    <row r="172" spans="1:16" ht="64.5" customHeight="1">
      <c r="A172" s="174"/>
      <c r="B172" s="160"/>
      <c r="C172" s="157" t="s">
        <v>42</v>
      </c>
      <c r="D172" s="158"/>
      <c r="E172" s="93">
        <v>900</v>
      </c>
      <c r="F172" s="93">
        <v>90015</v>
      </c>
      <c r="G172" s="93">
        <v>6050</v>
      </c>
      <c r="H172" s="76">
        <v>10000</v>
      </c>
      <c r="I172" s="76">
        <v>10000</v>
      </c>
      <c r="J172" s="92">
        <v>10000</v>
      </c>
      <c r="K172" s="67"/>
    </row>
    <row r="173" spans="1:16" ht="64.5" customHeight="1">
      <c r="A173" s="174"/>
      <c r="B173" s="161"/>
      <c r="C173" s="157" t="s">
        <v>113</v>
      </c>
      <c r="D173" s="158"/>
      <c r="E173" s="93">
        <v>600</v>
      </c>
      <c r="F173" s="93">
        <v>60016</v>
      </c>
      <c r="G173" s="23">
        <v>6050</v>
      </c>
      <c r="H173" s="76">
        <v>20109.099999999999</v>
      </c>
      <c r="I173" s="76">
        <v>20109.099999999999</v>
      </c>
      <c r="J173" s="92">
        <v>20110</v>
      </c>
      <c r="K173" s="67"/>
    </row>
    <row r="174" spans="1:16" ht="14.25">
      <c r="A174" s="174"/>
      <c r="B174" s="39" t="s">
        <v>8</v>
      </c>
      <c r="C174" s="177">
        <f>SUM(H171:H173)</f>
        <v>44109.1</v>
      </c>
      <c r="D174" s="178"/>
      <c r="E174" s="178"/>
      <c r="F174" s="178"/>
      <c r="G174" s="178"/>
      <c r="H174" s="179"/>
      <c r="I174" s="63">
        <f>SUM(I171:I173)</f>
        <v>44109.1</v>
      </c>
      <c r="J174" s="13">
        <f>SUM(J171:J173)</f>
        <v>44110</v>
      </c>
      <c r="K174" s="63">
        <v>44109.1</v>
      </c>
    </row>
    <row r="175" spans="1:16" ht="14.25">
      <c r="A175" s="188" t="s">
        <v>37</v>
      </c>
      <c r="B175" s="188"/>
      <c r="C175" s="188"/>
      <c r="D175" s="188"/>
      <c r="E175" s="188"/>
      <c r="F175" s="188"/>
      <c r="G175" s="188"/>
      <c r="H175" s="63">
        <f>SUM(C14,C22,C26,C31,C35,C42,C46,C52,C59,C65,C69,C71,C78,C89,C93,C106,C111,C115,E121,C127,C132,C140,C144,C148,C156,C165,C170,C174)</f>
        <v>693614.3899999999</v>
      </c>
      <c r="I175" s="63">
        <f>SUM(I174,I170,I165,I156,I148,I144,I140,I132,I127,I121,I115,I111,I106,I93,I89,I78,I71,I69,I65,I59,I52,I46,I42,I35,I31,I26,I22,I14)</f>
        <v>576180.00999999989</v>
      </c>
      <c r="J175" s="13">
        <f>SUM(J174,J170,J165,J156,J148,J144,J140,J132,J127,J121,J115,J111,J106,J93,J89,J78,J71,J69,J65,J59,J52,J46,J42,J35,J31,J26,J22,J14)</f>
        <v>693625</v>
      </c>
      <c r="K175" s="63">
        <f>SUM(K9:K174)</f>
        <v>693615.60999999987</v>
      </c>
      <c r="L175" s="2"/>
      <c r="M175" s="2"/>
      <c r="N175" s="2"/>
    </row>
    <row r="177" spans="2:11">
      <c r="B177" s="40"/>
      <c r="E177" s="111"/>
      <c r="F177" s="111"/>
      <c r="G177" s="112"/>
      <c r="H177" s="113"/>
      <c r="I177" s="114"/>
      <c r="J177" s="115"/>
      <c r="K177" s="116"/>
    </row>
    <row r="179" spans="2:11">
      <c r="H179" s="117"/>
    </row>
    <row r="180" spans="2:11">
      <c r="C180" s="117"/>
      <c r="D180" s="117"/>
      <c r="E180" s="117"/>
      <c r="H180" s="117"/>
      <c r="I180"/>
    </row>
    <row r="181" spans="2:11">
      <c r="C181" s="117"/>
      <c r="D181" s="117"/>
      <c r="E181" s="117"/>
      <c r="I181" s="117"/>
    </row>
    <row r="182" spans="2:11">
      <c r="C182" s="121"/>
      <c r="D182"/>
      <c r="E182" s="117"/>
    </row>
    <row r="183" spans="2:11">
      <c r="H183" s="117"/>
    </row>
    <row r="185" spans="2:11">
      <c r="H185" s="117"/>
      <c r="I185"/>
    </row>
    <row r="186" spans="2:11">
      <c r="H186" s="117"/>
      <c r="I186"/>
    </row>
    <row r="187" spans="2:11">
      <c r="H187" s="117"/>
      <c r="I187"/>
    </row>
    <row r="188" spans="2:11">
      <c r="H188" s="117"/>
      <c r="I188"/>
    </row>
    <row r="189" spans="2:11">
      <c r="H189" s="117"/>
      <c r="I189" s="117"/>
    </row>
    <row r="190" spans="2:11">
      <c r="H190" s="117"/>
      <c r="I190" s="117"/>
    </row>
    <row r="191" spans="2:11">
      <c r="D191" s="122"/>
    </row>
    <row r="192" spans="2:11">
      <c r="B192" s="117"/>
      <c r="C192" s="117"/>
      <c r="D192" s="117"/>
    </row>
    <row r="193" spans="2:7">
      <c r="B193" s="117"/>
      <c r="C193" s="117"/>
      <c r="D193" s="117"/>
    </row>
    <row r="194" spans="2:7">
      <c r="B194" s="121"/>
      <c r="C194"/>
      <c r="D194" s="117"/>
    </row>
    <row r="201" spans="2:7">
      <c r="F201" s="22"/>
      <c r="G201" s="22"/>
    </row>
  </sheetData>
  <mergeCells count="307">
    <mergeCell ref="J40:J41"/>
    <mergeCell ref="C122:D123"/>
    <mergeCell ref="C124:D124"/>
    <mergeCell ref="E122:E123"/>
    <mergeCell ref="F122:F123"/>
    <mergeCell ref="G122:G123"/>
    <mergeCell ref="H122:H123"/>
    <mergeCell ref="I122:I123"/>
    <mergeCell ref="J122:J123"/>
    <mergeCell ref="C102:D102"/>
    <mergeCell ref="I103:I105"/>
    <mergeCell ref="C103:D103"/>
    <mergeCell ref="C76:D77"/>
    <mergeCell ref="K43:K45"/>
    <mergeCell ref="C47:D51"/>
    <mergeCell ref="E138:E139"/>
    <mergeCell ref="F138:F139"/>
    <mergeCell ref="C63:D64"/>
    <mergeCell ref="E63:E64"/>
    <mergeCell ref="F63:F64"/>
    <mergeCell ref="C56:D56"/>
    <mergeCell ref="K53:K57"/>
    <mergeCell ref="C57:D58"/>
    <mergeCell ref="E57:E58"/>
    <mergeCell ref="F57:F58"/>
    <mergeCell ref="C52:H52"/>
    <mergeCell ref="I47:I51"/>
    <mergeCell ref="J47:J51"/>
    <mergeCell ref="K47:K51"/>
    <mergeCell ref="I53:I55"/>
    <mergeCell ref="J53:J55"/>
    <mergeCell ref="C118:D118"/>
    <mergeCell ref="J128:J131"/>
    <mergeCell ref="K128:K131"/>
    <mergeCell ref="K122:K124"/>
    <mergeCell ref="J94:J101"/>
    <mergeCell ref="K94:K103"/>
    <mergeCell ref="K116:K120"/>
    <mergeCell ref="C119:D120"/>
    <mergeCell ref="E119:E120"/>
    <mergeCell ref="F119:F120"/>
    <mergeCell ref="E121:H121"/>
    <mergeCell ref="F76:F77"/>
    <mergeCell ref="K133:K139"/>
    <mergeCell ref="I138:I139"/>
    <mergeCell ref="H128:H131"/>
    <mergeCell ref="I128:I131"/>
    <mergeCell ref="K9:K13"/>
    <mergeCell ref="C11:D11"/>
    <mergeCell ref="C12:D13"/>
    <mergeCell ref="C14:H14"/>
    <mergeCell ref="I15:I19"/>
    <mergeCell ref="J15:J19"/>
    <mergeCell ref="K15:K21"/>
    <mergeCell ref="I20:I21"/>
    <mergeCell ref="C10:D10"/>
    <mergeCell ref="H1:I1"/>
    <mergeCell ref="H2:J2"/>
    <mergeCell ref="B5:D5"/>
    <mergeCell ref="C8:D8"/>
    <mergeCell ref="H3:J3"/>
    <mergeCell ref="H5:J5"/>
    <mergeCell ref="H4:J4"/>
    <mergeCell ref="I12:I13"/>
    <mergeCell ref="A15:A22"/>
    <mergeCell ref="B15:B21"/>
    <mergeCell ref="C15:D19"/>
    <mergeCell ref="E15:E19"/>
    <mergeCell ref="F15:F19"/>
    <mergeCell ref="G15:G19"/>
    <mergeCell ref="C22:H22"/>
    <mergeCell ref="A9:A14"/>
    <mergeCell ref="B9:B13"/>
    <mergeCell ref="C9:D9"/>
    <mergeCell ref="H15:H19"/>
    <mergeCell ref="C20:D21"/>
    <mergeCell ref="E20:E21"/>
    <mergeCell ref="F20:F21"/>
    <mergeCell ref="A23:A26"/>
    <mergeCell ref="B23:B25"/>
    <mergeCell ref="C26:H26"/>
    <mergeCell ref="A32:A35"/>
    <mergeCell ref="B32:B34"/>
    <mergeCell ref="C32:D32"/>
    <mergeCell ref="C33:D34"/>
    <mergeCell ref="A27:A31"/>
    <mergeCell ref="B27:B30"/>
    <mergeCell ref="C27:D27"/>
    <mergeCell ref="C29:D30"/>
    <mergeCell ref="E33:E34"/>
    <mergeCell ref="F33:F34"/>
    <mergeCell ref="C35:H35"/>
    <mergeCell ref="C23:D24"/>
    <mergeCell ref="E23:E24"/>
    <mergeCell ref="F23:F24"/>
    <mergeCell ref="G23:G24"/>
    <mergeCell ref="H23:H24"/>
    <mergeCell ref="E29:E30"/>
    <mergeCell ref="F29:F30"/>
    <mergeCell ref="C31:H31"/>
    <mergeCell ref="A43:A46"/>
    <mergeCell ref="B43:B45"/>
    <mergeCell ref="I36:I38"/>
    <mergeCell ref="A36:A42"/>
    <mergeCell ref="B36:B41"/>
    <mergeCell ref="C36:D38"/>
    <mergeCell ref="E36:E38"/>
    <mergeCell ref="F36:F38"/>
    <mergeCell ref="G36:G38"/>
    <mergeCell ref="H36:H38"/>
    <mergeCell ref="I40:I41"/>
    <mergeCell ref="C46:H46"/>
    <mergeCell ref="C42:H42"/>
    <mergeCell ref="C43:D43"/>
    <mergeCell ref="C44:D44"/>
    <mergeCell ref="C45:D45"/>
    <mergeCell ref="C39:D39"/>
    <mergeCell ref="C40:D41"/>
    <mergeCell ref="E40:E41"/>
    <mergeCell ref="F40:F41"/>
    <mergeCell ref="G40:G41"/>
    <mergeCell ref="H40:H41"/>
    <mergeCell ref="A53:A59"/>
    <mergeCell ref="B53:B58"/>
    <mergeCell ref="C53:D55"/>
    <mergeCell ref="E53:E55"/>
    <mergeCell ref="F53:F55"/>
    <mergeCell ref="G53:G55"/>
    <mergeCell ref="H53:H55"/>
    <mergeCell ref="C59:H59"/>
    <mergeCell ref="A47:A52"/>
    <mergeCell ref="B47:B51"/>
    <mergeCell ref="G47:G51"/>
    <mergeCell ref="H47:H51"/>
    <mergeCell ref="E47:E51"/>
    <mergeCell ref="F47:F51"/>
    <mergeCell ref="A60:A65"/>
    <mergeCell ref="B60:B64"/>
    <mergeCell ref="C72:D72"/>
    <mergeCell ref="C73:D73"/>
    <mergeCell ref="C74:D74"/>
    <mergeCell ref="A66:A69"/>
    <mergeCell ref="B66:B68"/>
    <mergeCell ref="C66:D66"/>
    <mergeCell ref="K66:K68"/>
    <mergeCell ref="C67:D68"/>
    <mergeCell ref="E67:E68"/>
    <mergeCell ref="F67:F68"/>
    <mergeCell ref="C69:H69"/>
    <mergeCell ref="K72:K77"/>
    <mergeCell ref="C75:D75"/>
    <mergeCell ref="A70:A71"/>
    <mergeCell ref="C70:D70"/>
    <mergeCell ref="C71:H71"/>
    <mergeCell ref="A72:A78"/>
    <mergeCell ref="B72:B77"/>
    <mergeCell ref="C78:H78"/>
    <mergeCell ref="C62:D62"/>
    <mergeCell ref="C61:D61"/>
    <mergeCell ref="E76:E77"/>
    <mergeCell ref="A79:A89"/>
    <mergeCell ref="B79:B88"/>
    <mergeCell ref="C79:D86"/>
    <mergeCell ref="E79:E86"/>
    <mergeCell ref="F79:F86"/>
    <mergeCell ref="G79:G86"/>
    <mergeCell ref="H79:H86"/>
    <mergeCell ref="A90:A93"/>
    <mergeCell ref="I79:I86"/>
    <mergeCell ref="C89:H89"/>
    <mergeCell ref="C87:D88"/>
    <mergeCell ref="E87:E88"/>
    <mergeCell ref="F87:F88"/>
    <mergeCell ref="I87:I88"/>
    <mergeCell ref="B90:B92"/>
    <mergeCell ref="C90:D90"/>
    <mergeCell ref="C91:D92"/>
    <mergeCell ref="E91:E92"/>
    <mergeCell ref="F91:F92"/>
    <mergeCell ref="C93:H93"/>
    <mergeCell ref="A94:A106"/>
    <mergeCell ref="B94:B105"/>
    <mergeCell ref="C94:D101"/>
    <mergeCell ref="E94:E101"/>
    <mergeCell ref="F94:F101"/>
    <mergeCell ref="G94:G101"/>
    <mergeCell ref="H94:H101"/>
    <mergeCell ref="C106:H106"/>
    <mergeCell ref="B112:B114"/>
    <mergeCell ref="C112:D112"/>
    <mergeCell ref="C113:D114"/>
    <mergeCell ref="E113:E114"/>
    <mergeCell ref="F113:F114"/>
    <mergeCell ref="A107:A111"/>
    <mergeCell ref="B107:B110"/>
    <mergeCell ref="C107:D107"/>
    <mergeCell ref="C111:H111"/>
    <mergeCell ref="A112:A115"/>
    <mergeCell ref="C104:D105"/>
    <mergeCell ref="C115:H115"/>
    <mergeCell ref="C108:D110"/>
    <mergeCell ref="E108:E110"/>
    <mergeCell ref="F108:F110"/>
    <mergeCell ref="A116:A121"/>
    <mergeCell ref="B116:B120"/>
    <mergeCell ref="C116:D116"/>
    <mergeCell ref="B122:B126"/>
    <mergeCell ref="C125:D126"/>
    <mergeCell ref="C128:D131"/>
    <mergeCell ref="E128:E131"/>
    <mergeCell ref="F128:F131"/>
    <mergeCell ref="G128:G131"/>
    <mergeCell ref="C127:H127"/>
    <mergeCell ref="A122:A127"/>
    <mergeCell ref="A128:A132"/>
    <mergeCell ref="B128:B131"/>
    <mergeCell ref="C132:H132"/>
    <mergeCell ref="A133:A140"/>
    <mergeCell ref="B133:B139"/>
    <mergeCell ref="C133:D134"/>
    <mergeCell ref="E133:E134"/>
    <mergeCell ref="A145:A148"/>
    <mergeCell ref="B145:B147"/>
    <mergeCell ref="C145:D145"/>
    <mergeCell ref="A141:A144"/>
    <mergeCell ref="B141:B143"/>
    <mergeCell ref="C141:D143"/>
    <mergeCell ref="E141:E143"/>
    <mergeCell ref="C138:D139"/>
    <mergeCell ref="C137:D137"/>
    <mergeCell ref="C140:H140"/>
    <mergeCell ref="C144:H144"/>
    <mergeCell ref="C136:D136"/>
    <mergeCell ref="C135:D135"/>
    <mergeCell ref="G141:G143"/>
    <mergeCell ref="H141:H143"/>
    <mergeCell ref="F133:F134"/>
    <mergeCell ref="G133:G134"/>
    <mergeCell ref="H133:H134"/>
    <mergeCell ref="K145:K147"/>
    <mergeCell ref="C146:D147"/>
    <mergeCell ref="E146:E147"/>
    <mergeCell ref="F146:F147"/>
    <mergeCell ref="C148:H148"/>
    <mergeCell ref="A175:G175"/>
    <mergeCell ref="I161:I162"/>
    <mergeCell ref="G157:G160"/>
    <mergeCell ref="H157:H160"/>
    <mergeCell ref="I157:I160"/>
    <mergeCell ref="A157:A165"/>
    <mergeCell ref="B157:B164"/>
    <mergeCell ref="F163:F164"/>
    <mergeCell ref="C165:H165"/>
    <mergeCell ref="C157:D160"/>
    <mergeCell ref="E157:E160"/>
    <mergeCell ref="F157:F160"/>
    <mergeCell ref="C161:D162"/>
    <mergeCell ref="E161:E162"/>
    <mergeCell ref="F161:F162"/>
    <mergeCell ref="G161:G162"/>
    <mergeCell ref="H161:H162"/>
    <mergeCell ref="C163:D164"/>
    <mergeCell ref="C152:D152"/>
    <mergeCell ref="C153:D153"/>
    <mergeCell ref="C170:H170"/>
    <mergeCell ref="A171:A174"/>
    <mergeCell ref="C171:D171"/>
    <mergeCell ref="C174:H174"/>
    <mergeCell ref="A166:A170"/>
    <mergeCell ref="B166:B169"/>
    <mergeCell ref="C166:D166"/>
    <mergeCell ref="A149:A155"/>
    <mergeCell ref="C167:D167"/>
    <mergeCell ref="K157:K162"/>
    <mergeCell ref="J161:J162"/>
    <mergeCell ref="C173:D173"/>
    <mergeCell ref="B171:B173"/>
    <mergeCell ref="C172:D172"/>
    <mergeCell ref="K166:K168"/>
    <mergeCell ref="C168:D169"/>
    <mergeCell ref="I168:I169"/>
    <mergeCell ref="J157:J160"/>
    <mergeCell ref="E163:E164"/>
    <mergeCell ref="K23:K24"/>
    <mergeCell ref="C156:H156"/>
    <mergeCell ref="B149:B155"/>
    <mergeCell ref="C149:D149"/>
    <mergeCell ref="C150:D150"/>
    <mergeCell ref="C151:D151"/>
    <mergeCell ref="I133:I134"/>
    <mergeCell ref="J133:J134"/>
    <mergeCell ref="I23:I24"/>
    <mergeCell ref="J23:J24"/>
    <mergeCell ref="J36:J38"/>
    <mergeCell ref="K36:K41"/>
    <mergeCell ref="K60:K64"/>
    <mergeCell ref="C65:H65"/>
    <mergeCell ref="J79:J86"/>
    <mergeCell ref="K79:K88"/>
    <mergeCell ref="K107:K109"/>
    <mergeCell ref="I94:I101"/>
    <mergeCell ref="I141:I143"/>
    <mergeCell ref="J141:J143"/>
    <mergeCell ref="K141:K143"/>
    <mergeCell ref="F141:F143"/>
    <mergeCell ref="C154:D154"/>
    <mergeCell ref="C155:D155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4" sqref="A4:C6"/>
    </sheetView>
  </sheetViews>
  <sheetFormatPr defaultRowHeight="14.25"/>
  <sheetData>
    <row r="1" spans="1:3">
      <c r="A1" s="117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B1" s="117"/>
      <c r="C1" s="117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</row>
    <row r="2" spans="1:3">
      <c r="A2" s="117" t="e">
        <f>SUM(#REF!,#REF!,#REF!,#REF!,#REF!,#REF!,#REF!,#REF!,#REF!,#REF!,#REF!,#REF!,#REF!,#REF!,#REF!,#REF!,#REF!,#REF!,#REF!,#REF!,#REF!,#REF!,#REF!,#REF!,#REF!,#REF!,#REF!,#REF!,#REF!,#REF!,#REF!)</f>
        <v>#REF!</v>
      </c>
      <c r="B2" s="117"/>
      <c r="C2" s="117" t="e">
        <f>SUM(#REF!,#REF!,#REF!,#REF!,#REF!,#REF!,#REF!,#REF!,#REF!,#REF!,#REF!,#REF!,#REF!,#REF!,#REF!,#REF!,#REF!,#REF!,#REF!,#REF!,#REF!,#REF!,#REF!,#REF!,#REF!,#REF!,#REF!,#REF!,#REF!,#REF!,#REF!)</f>
        <v>#REF!</v>
      </c>
    </row>
    <row r="3" spans="1:3">
      <c r="A3" s="121" t="e">
        <f>SUM(A1:A2)</f>
        <v>#REF!</v>
      </c>
      <c r="C3" s="117" t="e">
        <f>SUM(C1:C2)</f>
        <v>#REF!</v>
      </c>
    </row>
    <row r="4" spans="1:3">
      <c r="A4" s="117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  <c r="B4" s="117"/>
      <c r="C4" s="117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)</f>
        <v>#REF!</v>
      </c>
    </row>
    <row r="5" spans="1:3">
      <c r="A5" s="117" t="e">
        <f>SUM(#REF!,#REF!,#REF!,#REF!,#REF!,#REF!,#REF!,#REF!,#REF!,#REF!,#REF!,#REF!,#REF!,#REF!,#REF!,#REF!,#REF!,#REF!,#REF!,#REF!,#REF!,#REF!,#REF!,#REF!,#REF!,#REF!,#REF!,#REF!,#REF!,#REF!,#REF!)</f>
        <v>#REF!</v>
      </c>
      <c r="B5" s="117"/>
      <c r="C5" s="117" t="e">
        <f>SUM(#REF!,#REF!,#REF!,#REF!,#REF!,#REF!,#REF!,#REF!,#REF!,#REF!,#REF!,#REF!,#REF!,#REF!,#REF!,#REF!,#REF!,#REF!,#REF!,#REF!,#REF!,#REF!,#REF!,#REF!,#REF!,#REF!,#REF!,#REF!,#REF!,#REF!,#REF!)</f>
        <v>#REF!</v>
      </c>
    </row>
    <row r="6" spans="1:3">
      <c r="A6" s="121" t="e">
        <f>SUM(A4:A5)</f>
        <v>#REF!</v>
      </c>
      <c r="C6" s="117" t="e">
        <f>SUM(C4:C5)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zest. wg. wniosków PION </vt:lpstr>
      <vt:lpstr>Arkusz2</vt:lpstr>
      <vt:lpstr>'zest. wg. wniosków PION 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 Kwidzyn</dc:creator>
  <cp:lastModifiedBy>kjaranowska</cp:lastModifiedBy>
  <cp:lastPrinted>2018-11-08T12:47:25Z</cp:lastPrinted>
  <dcterms:created xsi:type="dcterms:W3CDTF">2015-09-28T10:40:06Z</dcterms:created>
  <dcterms:modified xsi:type="dcterms:W3CDTF">2018-12-17T12:50:34Z</dcterms:modified>
</cp:coreProperties>
</file>