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0" windowWidth="19440" windowHeight="991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E64" i="1" l="1"/>
  <c r="F21" i="1"/>
  <c r="E66" i="1"/>
  <c r="E60" i="1"/>
  <c r="E57" i="1"/>
  <c r="E55" i="1"/>
  <c r="E63" i="1" l="1"/>
  <c r="F9" i="1"/>
  <c r="F8" i="1" s="1"/>
  <c r="F7" i="1" s="1"/>
  <c r="G7" i="1" s="1"/>
  <c r="F69" i="1"/>
  <c r="F68" i="1" s="1"/>
  <c r="E54" i="1"/>
  <c r="G54" i="1" s="1"/>
  <c r="E61" i="1"/>
  <c r="E59" i="1" s="1"/>
  <c r="E40" i="1"/>
  <c r="E27" i="1"/>
  <c r="F24" i="1"/>
  <c r="F23" i="1" s="1"/>
  <c r="G23" i="1" s="1"/>
  <c r="F93" i="1" l="1"/>
  <c r="E93" i="1"/>
  <c r="F63" i="1"/>
  <c r="F59" i="1"/>
  <c r="G59" i="1" s="1"/>
  <c r="E26" i="1"/>
  <c r="G26" i="1" s="1"/>
  <c r="G93" i="1" l="1"/>
</calcChain>
</file>

<file path=xl/sharedStrings.xml><?xml version="1.0" encoding="utf-8"?>
<sst xmlns="http://schemas.openxmlformats.org/spreadsheetml/2006/main" count="95" uniqueCount="50">
  <si>
    <t>Zestawienie zbiorcze funduszu sołeckiego według klasyfikacji budżetowej</t>
  </si>
  <si>
    <t>dział</t>
  </si>
  <si>
    <t>rozdział</t>
  </si>
  <si>
    <t>§</t>
  </si>
  <si>
    <t>Sołectwo</t>
  </si>
  <si>
    <t>kwota wydatku bieżącego</t>
  </si>
  <si>
    <t>kwota wydatku majątkowego</t>
  </si>
  <si>
    <t>Razem</t>
  </si>
  <si>
    <t>Baldram</t>
  </si>
  <si>
    <t>Rakowice</t>
  </si>
  <si>
    <t>Tychnowy</t>
  </si>
  <si>
    <t>Bronno</t>
  </si>
  <si>
    <t>Licze</t>
  </si>
  <si>
    <t>Rakowiec</t>
  </si>
  <si>
    <t>Gurcz</t>
  </si>
  <si>
    <t>Pawlice</t>
  </si>
  <si>
    <t>Brachlewo</t>
  </si>
  <si>
    <t>Brokowo</t>
  </si>
  <si>
    <t>Dubiel</t>
  </si>
  <si>
    <t>Gniewskie Pole</t>
  </si>
  <si>
    <t>Górki</t>
  </si>
  <si>
    <t>Janowo</t>
  </si>
  <si>
    <t>Mareza Osiedle</t>
  </si>
  <si>
    <t>Rozpędziny</t>
  </si>
  <si>
    <t>Mareza</t>
  </si>
  <si>
    <t>Podzamcze</t>
  </si>
  <si>
    <t>Lipianki</t>
  </si>
  <si>
    <t>Korzeniewo</t>
  </si>
  <si>
    <t>Obory</t>
  </si>
  <si>
    <t>Dankowo</t>
  </si>
  <si>
    <t>Grabówko</t>
  </si>
  <si>
    <t>Kamionka</t>
  </si>
  <si>
    <t>Nowy Dwór</t>
  </si>
  <si>
    <t>Ośno</t>
  </si>
  <si>
    <t>Pastwa</t>
  </si>
  <si>
    <t>Szałwinek</t>
  </si>
  <si>
    <t>w tym:</t>
  </si>
  <si>
    <t>w tym;</t>
  </si>
  <si>
    <t>Zagospodarowanie przestrzeni publicznej dla celów rekreacyjno sportowych w tym:</t>
  </si>
  <si>
    <t xml:space="preserve">Baldram - Budowa śwetlicy kulturalno -oświatowej - dokumentacja projektowa </t>
  </si>
  <si>
    <r>
      <rPr>
        <b/>
        <sz val="11"/>
        <color theme="1"/>
        <rFont val="Times New Roman"/>
        <family val="1"/>
        <charset val="238"/>
      </rPr>
      <t>1.</t>
    </r>
    <r>
      <rPr>
        <sz val="11"/>
        <color theme="1"/>
        <rFont val="Times New Roman"/>
        <family val="1"/>
        <charset val="238"/>
      </rPr>
      <t xml:space="preserve">Budowa miejsc postojowych dla samochodów osobowych na działce geodezyjnej nr 298/1 w Rakowcu  w tym:                      </t>
    </r>
  </si>
  <si>
    <r>
      <rPr>
        <b/>
        <sz val="11"/>
        <color theme="1"/>
        <rFont val="Times New Roman"/>
        <family val="1"/>
        <charset val="238"/>
      </rPr>
      <t xml:space="preserve">8. </t>
    </r>
    <r>
      <rPr>
        <sz val="11"/>
        <color theme="1"/>
        <rFont val="Times New Roman"/>
        <family val="1"/>
        <charset val="238"/>
      </rPr>
      <t>Tychnowy - Utwardzenie nawierzchni na działce gminnej nr 384/1 przy osiedlu mieszkalnym</t>
    </r>
  </si>
  <si>
    <r>
      <rPr>
        <b/>
        <sz val="11"/>
        <color theme="1"/>
        <rFont val="Times New Roman"/>
        <family val="1"/>
        <charset val="238"/>
      </rPr>
      <t>2.</t>
    </r>
    <r>
      <rPr>
        <sz val="11"/>
        <color theme="1"/>
        <rFont val="Times New Roman"/>
        <family val="1"/>
        <charset val="238"/>
      </rPr>
      <t xml:space="preserve"> Baldram - Remont dróg gminnych w sołectwie Baldram</t>
    </r>
  </si>
  <si>
    <r>
      <rPr>
        <b/>
        <sz val="11"/>
        <color theme="1"/>
        <rFont val="Times New Roman"/>
        <family val="1"/>
        <charset val="238"/>
      </rPr>
      <t>3.</t>
    </r>
    <r>
      <rPr>
        <sz val="11"/>
        <color theme="1"/>
        <rFont val="Times New Roman"/>
        <family val="1"/>
        <charset val="238"/>
      </rPr>
      <t>Dankowo - wykonanie projektu oświetlenia ulicznego</t>
    </r>
  </si>
  <si>
    <r>
      <rPr>
        <b/>
        <sz val="11"/>
        <color theme="1"/>
        <rFont val="Times New Roman"/>
        <family val="1"/>
        <charset val="238"/>
      </rPr>
      <t>5</t>
    </r>
    <r>
      <rPr>
        <sz val="11"/>
        <color theme="1"/>
        <rFont val="Times New Roman"/>
        <family val="1"/>
        <charset val="238"/>
      </rPr>
      <t>.Korzeniewo - uzupełnienie oświetlenia na ulicy Ceglanej w Korzeniewie</t>
    </r>
  </si>
  <si>
    <r>
      <rPr>
        <b/>
        <sz val="11"/>
        <color theme="1"/>
        <rFont val="Times New Roman"/>
        <family val="1"/>
        <charset val="238"/>
      </rPr>
      <t>4.</t>
    </r>
    <r>
      <rPr>
        <sz val="11"/>
        <color theme="1"/>
        <rFont val="Times New Roman"/>
        <family val="1"/>
        <charset val="238"/>
      </rPr>
      <t>Gurcz- utwardzenie drogi gminnej</t>
    </r>
  </si>
  <si>
    <t>Pawlice - zakup          i montaż wiaty przystankowej</t>
  </si>
  <si>
    <r>
      <rPr>
        <b/>
        <sz val="11"/>
        <color theme="1"/>
        <rFont val="Times New Roman"/>
        <family val="1"/>
        <charset val="238"/>
      </rPr>
      <t>6.</t>
    </r>
    <r>
      <rPr>
        <sz val="11"/>
        <color theme="1"/>
        <rFont val="Times New Roman"/>
        <family val="1"/>
        <charset val="238"/>
      </rPr>
      <t xml:space="preserve"> Rakowice - Remont dróg gminnych w sołectwie Rakowice</t>
    </r>
  </si>
  <si>
    <r>
      <rPr>
        <b/>
        <sz val="11"/>
        <color theme="1"/>
        <rFont val="Times New Roman"/>
        <family val="1"/>
        <charset val="238"/>
      </rPr>
      <t>7.</t>
    </r>
    <r>
      <rPr>
        <sz val="11"/>
        <color theme="1"/>
        <rFont val="Times New Roman"/>
        <family val="1"/>
        <charset val="238"/>
      </rPr>
      <t xml:space="preserve"> Obory - remont drogi gminnej w sołectwie</t>
    </r>
  </si>
  <si>
    <t>Załącznik Nr 7
do Uchwały nr XXIX/183/16
Rady Gminy Kwidzyn 
z dnia  8 września 2016r.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</si>
</sst>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sz val="9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4" fontId="0" fillId="0" borderId="0" xfId="0" applyNumberFormat="1" applyAlignment="1">
      <alignment horizontal="right" vertical="center"/>
    </xf>
    <xf numFmtId="4" fontId="5" fillId="0" borderId="0" xfId="0" applyNumberFormat="1" applyFont="1"/>
    <xf numFmtId="4" fontId="4" fillId="0" borderId="0" xfId="0" applyNumberFormat="1" applyFont="1" applyBorder="1" applyAlignment="1">
      <alignment horizontal="right" vertical="center" wrapText="1"/>
    </xf>
    <xf numFmtId="0" fontId="5" fillId="0" borderId="0" xfId="0" applyFont="1"/>
    <xf numFmtId="0" fontId="0" fillId="0" borderId="0" xfId="0" applyBorder="1"/>
    <xf numFmtId="4" fontId="3" fillId="0" borderId="0" xfId="0" applyNumberFormat="1" applyFont="1" applyBorder="1" applyAlignment="1">
      <alignment horizontal="right" vertical="center" wrapText="1"/>
    </xf>
    <xf numFmtId="4" fontId="0" fillId="0" borderId="0" xfId="0" applyNumberForma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vertical="center" wrapText="1"/>
    </xf>
    <xf numFmtId="3" fontId="0" fillId="0" borderId="1" xfId="0" applyNumberFormat="1" applyBorder="1" applyAlignment="1">
      <alignment horizontal="right" vertical="center"/>
    </xf>
    <xf numFmtId="3" fontId="1" fillId="0" borderId="1" xfId="0" applyNumberFormat="1" applyFont="1" applyBorder="1"/>
    <xf numFmtId="3" fontId="5" fillId="0" borderId="1" xfId="0" applyNumberFormat="1" applyFont="1" applyBorder="1" applyAlignment="1">
      <alignment horizontal="right" vertical="center"/>
    </xf>
    <xf numFmtId="3" fontId="5" fillId="0" borderId="1" xfId="0" applyNumberFormat="1" applyFont="1" applyBorder="1"/>
    <xf numFmtId="3" fontId="0" fillId="0" borderId="0" xfId="0" applyNumberFormat="1"/>
    <xf numFmtId="0" fontId="4" fillId="0" borderId="1" xfId="0" applyFont="1" applyBorder="1" applyAlignment="1">
      <alignment wrapText="1"/>
    </xf>
    <xf numFmtId="3" fontId="4" fillId="0" borderId="1" xfId="0" applyNumberFormat="1" applyFont="1" applyBorder="1" applyAlignment="1">
      <alignment horizontal="right" vertical="center"/>
    </xf>
    <xf numFmtId="0" fontId="4" fillId="0" borderId="1" xfId="0" applyFont="1" applyBorder="1"/>
    <xf numFmtId="0" fontId="4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3" fontId="3" fillId="0" borderId="2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vertical="top" wrapText="1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tabSelected="1" topLeftCell="A67" workbookViewId="0">
      <selection activeCell="I9" sqref="I9"/>
    </sheetView>
  </sheetViews>
  <sheetFormatPr defaultRowHeight="14.25"/>
  <cols>
    <col min="4" max="4" width="16.75" customWidth="1"/>
    <col min="6" max="6" width="11.875" customWidth="1"/>
    <col min="7" max="7" width="13.75" customWidth="1"/>
  </cols>
  <sheetData>
    <row r="1" spans="1:10" ht="23.25" customHeight="1">
      <c r="A1" s="2"/>
      <c r="B1" s="1"/>
      <c r="C1" s="1"/>
      <c r="D1" s="1"/>
      <c r="E1" s="1"/>
      <c r="F1" s="35" t="s">
        <v>49</v>
      </c>
      <c r="G1" s="36"/>
      <c r="H1" s="1"/>
      <c r="I1" s="1"/>
      <c r="J1" s="14"/>
    </row>
    <row r="2" spans="1:10" s="1" customFormat="1" ht="24.75" customHeight="1">
      <c r="A2" s="2"/>
      <c r="F2" s="36"/>
      <c r="G2" s="36"/>
      <c r="J2" s="14"/>
    </row>
    <row r="3" spans="1:10" ht="18" customHeight="1">
      <c r="A3" s="2"/>
      <c r="B3" s="1"/>
      <c r="C3" s="1"/>
      <c r="E3" s="1"/>
      <c r="F3" s="1"/>
      <c r="G3" s="1"/>
      <c r="H3" s="1"/>
      <c r="I3" s="1"/>
      <c r="J3" s="14"/>
    </row>
    <row r="4" spans="1:10" ht="15.75">
      <c r="A4" s="37" t="s">
        <v>0</v>
      </c>
      <c r="B4" s="38"/>
      <c r="C4" s="38"/>
      <c r="D4" s="38"/>
      <c r="E4" s="38"/>
      <c r="F4" s="38"/>
      <c r="G4" s="38"/>
      <c r="H4" s="1"/>
      <c r="I4" s="1"/>
      <c r="J4" s="14"/>
    </row>
    <row r="5" spans="1:10" s="1" customFormat="1" ht="15.75">
      <c r="A5" s="2"/>
      <c r="J5" s="14"/>
    </row>
    <row r="6" spans="1:10" ht="44.25" customHeight="1">
      <c r="A6" s="6" t="s">
        <v>1</v>
      </c>
      <c r="B6" s="6" t="s">
        <v>2</v>
      </c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1"/>
      <c r="I6" s="1"/>
      <c r="J6" s="14"/>
    </row>
    <row r="7" spans="1:10">
      <c r="A7" s="7">
        <v>600</v>
      </c>
      <c r="B7" s="7">
        <v>60016</v>
      </c>
      <c r="C7" s="7"/>
      <c r="D7" s="3" t="s">
        <v>7</v>
      </c>
      <c r="E7" s="17"/>
      <c r="F7" s="18">
        <f>SUM(F8+F21)</f>
        <v>146852</v>
      </c>
      <c r="G7" s="18">
        <f>SUM(E5:F7)</f>
        <v>146852</v>
      </c>
      <c r="H7" s="1"/>
      <c r="I7" s="1"/>
      <c r="J7" s="14"/>
    </row>
    <row r="8" spans="1:10" ht="15">
      <c r="A8" s="42"/>
      <c r="B8" s="42"/>
      <c r="C8" s="7">
        <v>6050</v>
      </c>
      <c r="D8" s="4" t="s">
        <v>36</v>
      </c>
      <c r="E8" s="17"/>
      <c r="F8" s="18">
        <f>F14+F15+F16+F17+F18+F20+F9+F19</f>
        <v>140852</v>
      </c>
      <c r="G8" s="6"/>
      <c r="H8" s="1"/>
      <c r="I8" s="1"/>
      <c r="J8" s="12"/>
    </row>
    <row r="9" spans="1:10" ht="106.5" customHeight="1">
      <c r="A9" s="43"/>
      <c r="B9" s="43"/>
      <c r="C9" s="41"/>
      <c r="D9" s="8" t="s">
        <v>40</v>
      </c>
      <c r="E9" s="17"/>
      <c r="F9" s="17">
        <f>SUM(F10:F13)</f>
        <v>39968</v>
      </c>
      <c r="G9" s="18"/>
      <c r="H9" s="1"/>
      <c r="I9" s="1"/>
      <c r="J9" s="14"/>
    </row>
    <row r="10" spans="1:10" ht="15">
      <c r="A10" s="43"/>
      <c r="B10" s="43"/>
      <c r="C10" s="39"/>
      <c r="D10" s="4" t="s">
        <v>11</v>
      </c>
      <c r="E10" s="19"/>
      <c r="F10" s="19">
        <v>2500</v>
      </c>
      <c r="G10" s="18"/>
      <c r="H10" s="1"/>
      <c r="I10" s="1"/>
      <c r="J10" s="12"/>
    </row>
    <row r="11" spans="1:10" ht="15">
      <c r="A11" s="43"/>
      <c r="B11" s="43"/>
      <c r="C11" s="39"/>
      <c r="D11" s="4" t="s">
        <v>12</v>
      </c>
      <c r="E11" s="19"/>
      <c r="F11" s="19">
        <v>2500</v>
      </c>
      <c r="G11" s="18"/>
      <c r="H11" s="1"/>
      <c r="I11" s="1"/>
      <c r="J11" s="12"/>
    </row>
    <row r="12" spans="1:10" ht="15">
      <c r="A12" s="43"/>
      <c r="B12" s="43"/>
      <c r="C12" s="39"/>
      <c r="D12" s="4" t="s">
        <v>9</v>
      </c>
      <c r="E12" s="19"/>
      <c r="F12" s="19">
        <v>1000</v>
      </c>
      <c r="G12" s="18"/>
      <c r="H12" s="1"/>
      <c r="I12" s="1"/>
      <c r="J12" s="12"/>
    </row>
    <row r="13" spans="1:10" ht="15">
      <c r="A13" s="43"/>
      <c r="B13" s="43"/>
      <c r="C13" s="39"/>
      <c r="D13" s="4" t="s">
        <v>13</v>
      </c>
      <c r="E13" s="19"/>
      <c r="F13" s="19">
        <v>33968</v>
      </c>
      <c r="G13" s="18"/>
      <c r="H13" s="1"/>
      <c r="I13" s="1"/>
      <c r="J13" s="12"/>
    </row>
    <row r="14" spans="1:10" s="1" customFormat="1" ht="50.25" customHeight="1">
      <c r="A14" s="43"/>
      <c r="B14" s="43"/>
      <c r="C14" s="39"/>
      <c r="D14" s="4" t="s">
        <v>42</v>
      </c>
      <c r="E14" s="19"/>
      <c r="F14" s="17">
        <v>4279</v>
      </c>
      <c r="G14" s="18"/>
      <c r="J14" s="12"/>
    </row>
    <row r="15" spans="1:10" ht="51" customHeight="1">
      <c r="A15" s="43"/>
      <c r="B15" s="43"/>
      <c r="C15" s="39"/>
      <c r="D15" s="4" t="s">
        <v>43</v>
      </c>
      <c r="E15" s="17"/>
      <c r="F15" s="17">
        <v>11000</v>
      </c>
      <c r="G15" s="18"/>
      <c r="H15" s="1"/>
      <c r="I15" s="1"/>
      <c r="J15" s="15"/>
    </row>
    <row r="16" spans="1:10" ht="36.75" customHeight="1">
      <c r="A16" s="43"/>
      <c r="B16" s="43"/>
      <c r="C16" s="39"/>
      <c r="D16" s="4" t="s">
        <v>45</v>
      </c>
      <c r="E16" s="17"/>
      <c r="F16" s="17">
        <v>16530</v>
      </c>
      <c r="G16" s="18"/>
      <c r="H16" s="1"/>
      <c r="I16" s="1"/>
      <c r="J16" s="15"/>
    </row>
    <row r="17" spans="1:10" ht="76.5" customHeight="1">
      <c r="A17" s="43"/>
      <c r="B17" s="43"/>
      <c r="C17" s="39"/>
      <c r="D17" s="4" t="s">
        <v>44</v>
      </c>
      <c r="E17" s="17"/>
      <c r="F17" s="17">
        <v>12000</v>
      </c>
      <c r="G17" s="18"/>
      <c r="H17" s="1"/>
      <c r="I17" s="1"/>
      <c r="J17" s="15"/>
    </row>
    <row r="18" spans="1:10" s="1" customFormat="1" ht="63" customHeight="1">
      <c r="A18" s="43"/>
      <c r="B18" s="43"/>
      <c r="C18" s="39"/>
      <c r="D18" s="4" t="s">
        <v>47</v>
      </c>
      <c r="E18" s="17"/>
      <c r="F18" s="17">
        <v>8860</v>
      </c>
      <c r="G18" s="18"/>
      <c r="J18" s="15"/>
    </row>
    <row r="19" spans="1:10" s="1" customFormat="1" ht="48.75" customHeight="1">
      <c r="A19" s="43"/>
      <c r="B19" s="43"/>
      <c r="C19" s="39"/>
      <c r="D19" s="4" t="s">
        <v>48</v>
      </c>
      <c r="E19" s="17"/>
      <c r="F19" s="17">
        <v>14688</v>
      </c>
      <c r="G19" s="18"/>
      <c r="J19" s="15"/>
    </row>
    <row r="20" spans="1:10" s="1" customFormat="1" ht="91.5" customHeight="1">
      <c r="A20" s="43"/>
      <c r="B20" s="43"/>
      <c r="C20" s="39"/>
      <c r="D20" s="32" t="s">
        <v>41</v>
      </c>
      <c r="E20" s="33"/>
      <c r="F20" s="33">
        <v>33527</v>
      </c>
      <c r="G20" s="18"/>
      <c r="J20" s="15"/>
    </row>
    <row r="21" spans="1:10" s="1" customFormat="1" ht="14.25" customHeight="1">
      <c r="A21" s="43"/>
      <c r="B21" s="43"/>
      <c r="C21" s="7">
        <v>6060</v>
      </c>
      <c r="D21" s="4" t="s">
        <v>36</v>
      </c>
      <c r="E21" s="17"/>
      <c r="F21" s="17">
        <f>SUM(F22)</f>
        <v>6000</v>
      </c>
      <c r="G21" s="18"/>
      <c r="J21" s="15"/>
    </row>
    <row r="22" spans="1:10" s="1" customFormat="1" ht="54" customHeight="1">
      <c r="A22" s="44"/>
      <c r="B22" s="44"/>
      <c r="C22" s="31"/>
      <c r="D22" s="4" t="s">
        <v>46</v>
      </c>
      <c r="E22" s="17"/>
      <c r="F22" s="17">
        <v>6000</v>
      </c>
      <c r="G22" s="34"/>
      <c r="J22" s="15"/>
    </row>
    <row r="23" spans="1:10">
      <c r="A23" s="7">
        <v>700</v>
      </c>
      <c r="B23" s="7">
        <v>70005</v>
      </c>
      <c r="C23" s="7"/>
      <c r="D23" s="3" t="s">
        <v>7</v>
      </c>
      <c r="E23" s="17"/>
      <c r="F23" s="18">
        <f>SUM(F24)</f>
        <v>9500</v>
      </c>
      <c r="G23" s="18">
        <f>E23+F23</f>
        <v>9500</v>
      </c>
      <c r="H23" s="1"/>
      <c r="I23" s="1"/>
      <c r="J23" s="14"/>
    </row>
    <row r="24" spans="1:10" ht="15">
      <c r="A24" s="39"/>
      <c r="B24" s="39"/>
      <c r="C24" s="7">
        <v>6050</v>
      </c>
      <c r="D24" s="4" t="s">
        <v>36</v>
      </c>
      <c r="E24" s="17"/>
      <c r="F24" s="18">
        <f>SUM(F25)</f>
        <v>9500</v>
      </c>
      <c r="G24" s="18"/>
      <c r="H24" s="1"/>
      <c r="I24" s="1"/>
      <c r="J24" s="14"/>
    </row>
    <row r="25" spans="1:10" ht="78.75" customHeight="1">
      <c r="A25" s="40"/>
      <c r="B25" s="40"/>
      <c r="C25" s="7"/>
      <c r="D25" s="4" t="s">
        <v>39</v>
      </c>
      <c r="E25" s="19"/>
      <c r="F25" s="17">
        <v>9500</v>
      </c>
      <c r="G25" s="18"/>
      <c r="H25" s="1"/>
      <c r="I25" s="1"/>
      <c r="J25" s="12"/>
    </row>
    <row r="26" spans="1:10">
      <c r="A26" s="7">
        <v>750</v>
      </c>
      <c r="B26" s="7">
        <v>75075</v>
      </c>
      <c r="C26" s="7"/>
      <c r="D26" s="3" t="s">
        <v>7</v>
      </c>
      <c r="E26" s="17">
        <f>SUM(E27+E40)</f>
        <v>11849</v>
      </c>
      <c r="F26" s="18"/>
      <c r="G26" s="18">
        <f>E26+F26</f>
        <v>11849</v>
      </c>
      <c r="H26" s="1"/>
      <c r="I26" s="1"/>
      <c r="J26" s="14"/>
    </row>
    <row r="27" spans="1:10" ht="15">
      <c r="A27" s="42"/>
      <c r="B27" s="42"/>
      <c r="C27" s="7">
        <v>4210</v>
      </c>
      <c r="D27" s="4" t="s">
        <v>36</v>
      </c>
      <c r="E27" s="17">
        <f>SUM(E28:E39)</f>
        <v>4134</v>
      </c>
      <c r="F27" s="18"/>
      <c r="G27" s="18"/>
      <c r="H27" s="1"/>
      <c r="I27" s="1"/>
      <c r="J27" s="14"/>
    </row>
    <row r="28" spans="1:10" ht="20.25" customHeight="1">
      <c r="A28" s="43"/>
      <c r="B28" s="43"/>
      <c r="C28" s="41"/>
      <c r="D28" s="4" t="s">
        <v>8</v>
      </c>
      <c r="E28" s="19">
        <v>275</v>
      </c>
      <c r="F28" s="18"/>
      <c r="G28" s="18"/>
      <c r="H28" s="1"/>
      <c r="I28" s="1"/>
      <c r="J28" s="14"/>
    </row>
    <row r="29" spans="1:10" ht="20.25" customHeight="1">
      <c r="A29" s="43"/>
      <c r="B29" s="43"/>
      <c r="C29" s="39"/>
      <c r="D29" s="4" t="s">
        <v>16</v>
      </c>
      <c r="E29" s="19">
        <v>456</v>
      </c>
      <c r="F29" s="18"/>
      <c r="G29" s="18"/>
      <c r="H29" s="1"/>
      <c r="I29" s="1"/>
      <c r="J29" s="12"/>
    </row>
    <row r="30" spans="1:10" ht="20.25" customHeight="1">
      <c r="A30" s="43"/>
      <c r="B30" s="43"/>
      <c r="C30" s="39"/>
      <c r="D30" s="4" t="s">
        <v>18</v>
      </c>
      <c r="E30" s="19">
        <v>140</v>
      </c>
      <c r="F30" s="18"/>
      <c r="G30" s="18"/>
      <c r="H30" s="1"/>
      <c r="I30" s="1"/>
      <c r="J30" s="12"/>
    </row>
    <row r="31" spans="1:10" ht="20.25" customHeight="1">
      <c r="A31" s="43"/>
      <c r="B31" s="43"/>
      <c r="C31" s="39"/>
      <c r="D31" s="4" t="s">
        <v>19</v>
      </c>
      <c r="E31" s="19">
        <v>250</v>
      </c>
      <c r="F31" s="18"/>
      <c r="G31" s="18"/>
      <c r="H31" s="1"/>
      <c r="I31" s="1"/>
      <c r="J31" s="12"/>
    </row>
    <row r="32" spans="1:10" ht="20.25" customHeight="1">
      <c r="A32" s="43"/>
      <c r="B32" s="43"/>
      <c r="C32" s="39"/>
      <c r="D32" s="4" t="s">
        <v>20</v>
      </c>
      <c r="E32" s="19">
        <v>638</v>
      </c>
      <c r="F32" s="18"/>
      <c r="G32" s="18"/>
      <c r="H32" s="1"/>
      <c r="I32" s="1"/>
      <c r="J32" s="12"/>
    </row>
    <row r="33" spans="1:10" ht="20.25" customHeight="1">
      <c r="A33" s="43"/>
      <c r="B33" s="43"/>
      <c r="C33" s="39"/>
      <c r="D33" s="4" t="s">
        <v>21</v>
      </c>
      <c r="E33" s="19">
        <v>357</v>
      </c>
      <c r="F33" s="18"/>
      <c r="G33" s="18"/>
      <c r="H33" s="1"/>
      <c r="I33" s="1"/>
      <c r="J33" s="12"/>
    </row>
    <row r="34" spans="1:10" ht="20.25" customHeight="1">
      <c r="A34" s="43"/>
      <c r="B34" s="43"/>
      <c r="C34" s="39"/>
      <c r="D34" s="4" t="s">
        <v>12</v>
      </c>
      <c r="E34" s="19">
        <v>465</v>
      </c>
      <c r="F34" s="18"/>
      <c r="G34" s="18"/>
      <c r="H34" s="1"/>
      <c r="I34" s="1"/>
      <c r="J34" s="12"/>
    </row>
    <row r="35" spans="1:10" ht="20.25" customHeight="1">
      <c r="A35" s="43"/>
      <c r="B35" s="43"/>
      <c r="C35" s="39"/>
      <c r="D35" s="4" t="s">
        <v>22</v>
      </c>
      <c r="E35" s="19">
        <v>680</v>
      </c>
      <c r="F35" s="18"/>
      <c r="G35" s="18"/>
      <c r="H35" s="1"/>
      <c r="I35" s="1"/>
      <c r="J35" s="12"/>
    </row>
    <row r="36" spans="1:10" s="1" customFormat="1" ht="20.25" customHeight="1">
      <c r="A36" s="43"/>
      <c r="B36" s="43"/>
      <c r="C36" s="39"/>
      <c r="D36" s="4" t="s">
        <v>15</v>
      </c>
      <c r="E36" s="19">
        <v>332</v>
      </c>
      <c r="F36" s="18"/>
      <c r="G36" s="18"/>
      <c r="J36" s="12"/>
    </row>
    <row r="37" spans="1:10" ht="20.25" customHeight="1">
      <c r="A37" s="43"/>
      <c r="B37" s="43"/>
      <c r="C37" s="39"/>
      <c r="D37" s="4" t="s">
        <v>9</v>
      </c>
      <c r="E37" s="19">
        <v>250</v>
      </c>
      <c r="F37" s="18"/>
      <c r="G37" s="18"/>
      <c r="H37" s="1"/>
      <c r="I37" s="1"/>
      <c r="J37" s="12"/>
    </row>
    <row r="38" spans="1:10" ht="20.25" customHeight="1">
      <c r="A38" s="43"/>
      <c r="B38" s="43"/>
      <c r="C38" s="39"/>
      <c r="D38" s="4" t="s">
        <v>23</v>
      </c>
      <c r="E38" s="19">
        <v>291</v>
      </c>
      <c r="F38" s="18"/>
      <c r="G38" s="18"/>
      <c r="H38" s="1"/>
      <c r="I38" s="1"/>
      <c r="J38" s="12"/>
    </row>
    <row r="39" spans="1:10" ht="20.25" customHeight="1">
      <c r="A39" s="43"/>
      <c r="B39" s="43"/>
      <c r="C39" s="40"/>
      <c r="D39" s="4" t="s">
        <v>10</v>
      </c>
      <c r="E39" s="19">
        <v>0</v>
      </c>
      <c r="F39" s="18"/>
      <c r="G39" s="18"/>
      <c r="H39" s="1"/>
      <c r="I39" s="1"/>
      <c r="J39" s="12"/>
    </row>
    <row r="40" spans="1:10" ht="15">
      <c r="A40" s="43"/>
      <c r="B40" s="43"/>
      <c r="C40" s="7">
        <v>4300</v>
      </c>
      <c r="D40" s="4" t="s">
        <v>36</v>
      </c>
      <c r="E40" s="17">
        <f>SUM(E41:E53)</f>
        <v>7715</v>
      </c>
      <c r="F40" s="18"/>
      <c r="G40" s="18"/>
      <c r="H40" s="1"/>
      <c r="I40" s="1"/>
      <c r="J40" s="12"/>
    </row>
    <row r="41" spans="1:10" ht="19.5" customHeight="1">
      <c r="A41" s="43"/>
      <c r="B41" s="43"/>
      <c r="C41" s="41"/>
      <c r="D41" s="4" t="s">
        <v>8</v>
      </c>
      <c r="E41" s="19">
        <v>665</v>
      </c>
      <c r="F41" s="18"/>
      <c r="G41" s="18"/>
      <c r="H41" s="1"/>
      <c r="I41" s="1"/>
      <c r="J41" s="14"/>
    </row>
    <row r="42" spans="1:10" ht="19.5" customHeight="1">
      <c r="A42" s="43"/>
      <c r="B42" s="43"/>
      <c r="C42" s="39"/>
      <c r="D42" s="4" t="s">
        <v>16</v>
      </c>
      <c r="E42" s="19">
        <v>450</v>
      </c>
      <c r="F42" s="18"/>
      <c r="G42" s="18"/>
      <c r="H42" s="1"/>
      <c r="I42" s="1"/>
      <c r="J42" s="12"/>
    </row>
    <row r="43" spans="1:10" ht="19.5" customHeight="1">
      <c r="A43" s="43"/>
      <c r="B43" s="43"/>
      <c r="C43" s="39"/>
      <c r="D43" s="4" t="s">
        <v>11</v>
      </c>
      <c r="E43" s="19">
        <v>444</v>
      </c>
      <c r="F43" s="18"/>
      <c r="G43" s="18"/>
      <c r="H43" s="1"/>
      <c r="I43" s="1"/>
      <c r="J43" s="12"/>
    </row>
    <row r="44" spans="1:10" ht="19.5" customHeight="1">
      <c r="A44" s="43"/>
      <c r="B44" s="43"/>
      <c r="C44" s="39"/>
      <c r="D44" s="4" t="s">
        <v>18</v>
      </c>
      <c r="E44" s="19">
        <v>91</v>
      </c>
      <c r="F44" s="18"/>
      <c r="G44" s="18"/>
      <c r="H44" s="1"/>
      <c r="I44" s="1"/>
      <c r="J44" s="12"/>
    </row>
    <row r="45" spans="1:10" ht="19.5" customHeight="1">
      <c r="A45" s="43"/>
      <c r="B45" s="43"/>
      <c r="C45" s="39"/>
      <c r="D45" s="4" t="s">
        <v>19</v>
      </c>
      <c r="E45" s="19">
        <v>250</v>
      </c>
      <c r="F45" s="18"/>
      <c r="G45" s="18"/>
      <c r="H45" s="1"/>
      <c r="I45" s="1"/>
      <c r="J45" s="12"/>
    </row>
    <row r="46" spans="1:10" ht="19.5" customHeight="1">
      <c r="A46" s="43"/>
      <c r="B46" s="43"/>
      <c r="C46" s="39"/>
      <c r="D46" s="4" t="s">
        <v>14</v>
      </c>
      <c r="E46" s="19">
        <v>700</v>
      </c>
      <c r="F46" s="18"/>
      <c r="G46" s="18"/>
      <c r="H46" s="1"/>
      <c r="I46" s="1"/>
      <c r="J46" s="12"/>
    </row>
    <row r="47" spans="1:10" ht="19.5" customHeight="1">
      <c r="A47" s="43"/>
      <c r="B47" s="43"/>
      <c r="C47" s="39"/>
      <c r="D47" s="4" t="s">
        <v>21</v>
      </c>
      <c r="E47" s="19">
        <v>230</v>
      </c>
      <c r="F47" s="18"/>
      <c r="G47" s="18"/>
      <c r="H47" s="1"/>
      <c r="I47" s="1"/>
      <c r="J47" s="12"/>
    </row>
    <row r="48" spans="1:10" ht="19.5" customHeight="1">
      <c r="A48" s="43"/>
      <c r="B48" s="43"/>
      <c r="C48" s="39"/>
      <c r="D48" s="4" t="s">
        <v>12</v>
      </c>
      <c r="E48" s="19">
        <v>666</v>
      </c>
      <c r="F48" s="18"/>
      <c r="G48" s="18"/>
      <c r="H48" s="1"/>
      <c r="I48" s="1"/>
      <c r="J48" s="12"/>
    </row>
    <row r="49" spans="1:10" ht="19.5" customHeight="1">
      <c r="A49" s="43"/>
      <c r="B49" s="43"/>
      <c r="C49" s="39"/>
      <c r="D49" s="4" t="s">
        <v>24</v>
      </c>
      <c r="E49" s="19">
        <v>3000</v>
      </c>
      <c r="F49" s="18"/>
      <c r="G49" s="18"/>
      <c r="H49" s="1"/>
      <c r="I49" s="1"/>
      <c r="J49" s="12"/>
    </row>
    <row r="50" spans="1:10" s="1" customFormat="1" ht="19.5" customHeight="1">
      <c r="A50" s="43"/>
      <c r="B50" s="43"/>
      <c r="C50" s="39"/>
      <c r="D50" s="4" t="s">
        <v>15</v>
      </c>
      <c r="E50" s="19">
        <v>668</v>
      </c>
      <c r="F50" s="18"/>
      <c r="G50" s="18"/>
      <c r="J50" s="12"/>
    </row>
    <row r="51" spans="1:10" ht="19.5" customHeight="1">
      <c r="A51" s="43"/>
      <c r="B51" s="43"/>
      <c r="C51" s="39"/>
      <c r="D51" s="4" t="s">
        <v>9</v>
      </c>
      <c r="E51" s="19">
        <v>250</v>
      </c>
      <c r="F51" s="18"/>
      <c r="G51" s="18"/>
      <c r="H51" s="1"/>
      <c r="I51" s="1"/>
      <c r="J51" s="12"/>
    </row>
    <row r="52" spans="1:10" ht="19.5" customHeight="1">
      <c r="A52" s="43"/>
      <c r="B52" s="43"/>
      <c r="C52" s="39"/>
      <c r="D52" s="4" t="s">
        <v>23</v>
      </c>
      <c r="E52" s="19">
        <v>301</v>
      </c>
      <c r="F52" s="18"/>
      <c r="G52" s="18"/>
      <c r="H52" s="1"/>
      <c r="I52" s="1"/>
      <c r="J52" s="12"/>
    </row>
    <row r="53" spans="1:10" ht="19.5" customHeight="1">
      <c r="A53" s="44"/>
      <c r="B53" s="44"/>
      <c r="C53" s="40"/>
      <c r="D53" s="4" t="s">
        <v>10</v>
      </c>
      <c r="E53" s="19">
        <v>0</v>
      </c>
      <c r="F53" s="18"/>
      <c r="G53" s="18"/>
      <c r="H53" s="1"/>
      <c r="I53" s="1"/>
      <c r="J53" s="12"/>
    </row>
    <row r="54" spans="1:10">
      <c r="A54" s="7">
        <v>921</v>
      </c>
      <c r="B54" s="7">
        <v>92195</v>
      </c>
      <c r="C54" s="7"/>
      <c r="D54" s="3" t="s">
        <v>7</v>
      </c>
      <c r="E54" s="17">
        <f>SUM(E55+E57)</f>
        <v>3257</v>
      </c>
      <c r="F54" s="18"/>
      <c r="G54" s="18">
        <f>E54+F54</f>
        <v>3257</v>
      </c>
      <c r="H54" s="1"/>
      <c r="I54" s="1"/>
      <c r="J54" s="14"/>
    </row>
    <row r="55" spans="1:10" ht="15">
      <c r="A55" s="41"/>
      <c r="B55" s="41"/>
      <c r="C55" s="7">
        <v>4210</v>
      </c>
      <c r="D55" s="4" t="s">
        <v>36</v>
      </c>
      <c r="E55" s="17">
        <f>SUM(E56)</f>
        <v>2813</v>
      </c>
      <c r="F55" s="18"/>
      <c r="G55" s="18"/>
      <c r="H55" s="1"/>
      <c r="I55" s="1"/>
      <c r="J55" s="14"/>
    </row>
    <row r="56" spans="1:10" ht="15">
      <c r="A56" s="39"/>
      <c r="B56" s="39"/>
      <c r="C56" s="29"/>
      <c r="D56" s="4" t="s">
        <v>26</v>
      </c>
      <c r="E56" s="19">
        <v>2813</v>
      </c>
      <c r="F56" s="18"/>
      <c r="G56" s="18"/>
      <c r="H56" s="1"/>
      <c r="I56" s="1"/>
      <c r="J56" s="12"/>
    </row>
    <row r="57" spans="1:10" ht="15">
      <c r="A57" s="39"/>
      <c r="B57" s="39"/>
      <c r="C57" s="7">
        <v>4300</v>
      </c>
      <c r="D57" s="4" t="s">
        <v>36</v>
      </c>
      <c r="E57" s="17">
        <f>SUM(E58)</f>
        <v>444</v>
      </c>
      <c r="F57" s="18"/>
      <c r="G57" s="18"/>
      <c r="H57" s="1"/>
      <c r="I57" s="1"/>
      <c r="J57" s="14"/>
    </row>
    <row r="58" spans="1:10" ht="15">
      <c r="A58" s="40"/>
      <c r="B58" s="40"/>
      <c r="C58" s="7"/>
      <c r="D58" s="4" t="s">
        <v>18</v>
      </c>
      <c r="E58" s="19">
        <v>444</v>
      </c>
      <c r="F58" s="18"/>
      <c r="G58" s="18"/>
      <c r="H58" s="1"/>
      <c r="I58" s="1"/>
      <c r="J58" s="12"/>
    </row>
    <row r="59" spans="1:10" s="1" customFormat="1" ht="15">
      <c r="A59" s="30">
        <v>926</v>
      </c>
      <c r="B59" s="30"/>
      <c r="C59" s="7"/>
      <c r="D59" s="3" t="s">
        <v>7</v>
      </c>
      <c r="E59" s="17">
        <f>E61+E66+E64</f>
        <v>4065</v>
      </c>
      <c r="F59" s="18">
        <f>F61+F68</f>
        <v>358087</v>
      </c>
      <c r="G59" s="18">
        <f>E59+F59</f>
        <v>362152</v>
      </c>
      <c r="J59" s="12"/>
    </row>
    <row r="60" spans="1:10">
      <c r="A60" s="41"/>
      <c r="B60" s="7">
        <v>92605</v>
      </c>
      <c r="C60" s="7"/>
      <c r="D60" s="3" t="s">
        <v>7</v>
      </c>
      <c r="E60" s="17">
        <f>E62</f>
        <v>2000</v>
      </c>
      <c r="G60" s="18"/>
      <c r="H60" s="1"/>
      <c r="I60" s="1"/>
      <c r="J60" s="14"/>
    </row>
    <row r="61" spans="1:10" ht="15">
      <c r="A61" s="39"/>
      <c r="B61" s="41"/>
      <c r="C61" s="7">
        <v>4210</v>
      </c>
      <c r="D61" s="4" t="s">
        <v>36</v>
      </c>
      <c r="E61" s="17">
        <f>SUM(E62)</f>
        <v>2000</v>
      </c>
      <c r="F61" s="18"/>
      <c r="G61" s="18"/>
      <c r="H61" s="1"/>
      <c r="I61" s="1"/>
      <c r="J61" s="14"/>
    </row>
    <row r="62" spans="1:10" ht="15">
      <c r="A62" s="39"/>
      <c r="B62" s="39"/>
      <c r="C62" s="7"/>
      <c r="D62" s="4" t="s">
        <v>27</v>
      </c>
      <c r="E62" s="19">
        <v>2000</v>
      </c>
      <c r="F62" s="18"/>
      <c r="G62" s="18"/>
      <c r="H62" s="1"/>
      <c r="I62" s="1"/>
      <c r="J62" s="12"/>
    </row>
    <row r="63" spans="1:10">
      <c r="A63" s="39"/>
      <c r="B63" s="48">
        <v>92695</v>
      </c>
      <c r="C63" s="7"/>
      <c r="D63" s="3" t="s">
        <v>7</v>
      </c>
      <c r="E63" s="17">
        <f>SUM(E66+E64)</f>
        <v>2065</v>
      </c>
      <c r="F63" s="18">
        <f>F68</f>
        <v>358087</v>
      </c>
      <c r="G63" s="18"/>
      <c r="H63" s="1"/>
      <c r="I63" s="1"/>
      <c r="J63" s="14"/>
    </row>
    <row r="64" spans="1:10" s="1" customFormat="1" ht="15">
      <c r="A64" s="39"/>
      <c r="B64" s="49"/>
      <c r="C64" s="7">
        <v>4210</v>
      </c>
      <c r="D64" s="4" t="s">
        <v>36</v>
      </c>
      <c r="E64" s="17">
        <f>SUM(E65)</f>
        <v>1365</v>
      </c>
      <c r="F64" s="18"/>
      <c r="G64" s="18"/>
      <c r="J64" s="14"/>
    </row>
    <row r="65" spans="1:14" s="1" customFormat="1" ht="15">
      <c r="A65" s="39"/>
      <c r="B65" s="49"/>
      <c r="C65" s="7"/>
      <c r="D65" s="4" t="s">
        <v>29</v>
      </c>
      <c r="E65" s="19">
        <v>1365</v>
      </c>
      <c r="F65" s="18"/>
      <c r="G65" s="18"/>
      <c r="J65" s="14"/>
    </row>
    <row r="66" spans="1:14" s="1" customFormat="1" ht="15">
      <c r="A66" s="39"/>
      <c r="B66" s="49"/>
      <c r="C66" s="7">
        <v>4300</v>
      </c>
      <c r="D66" s="4" t="s">
        <v>36</v>
      </c>
      <c r="E66" s="17">
        <f>SUM(E67)</f>
        <v>700</v>
      </c>
      <c r="F66" s="18"/>
      <c r="G66" s="18"/>
      <c r="J66" s="14"/>
    </row>
    <row r="67" spans="1:14" s="1" customFormat="1" ht="15">
      <c r="A67" s="39"/>
      <c r="B67" s="49"/>
      <c r="C67" s="7"/>
      <c r="D67" s="4" t="s">
        <v>28</v>
      </c>
      <c r="E67" s="19">
        <v>700</v>
      </c>
      <c r="F67" s="18"/>
      <c r="G67" s="18"/>
      <c r="J67" s="14"/>
    </row>
    <row r="68" spans="1:14" ht="15">
      <c r="A68" s="39"/>
      <c r="B68" s="49"/>
      <c r="C68" s="7">
        <v>6050</v>
      </c>
      <c r="D68" s="4" t="s">
        <v>37</v>
      </c>
      <c r="E68" s="17"/>
      <c r="F68" s="17">
        <f>F69</f>
        <v>358087</v>
      </c>
      <c r="G68" s="18"/>
      <c r="H68" s="1"/>
      <c r="I68" s="1"/>
      <c r="J68" s="14"/>
      <c r="K68" s="1"/>
      <c r="L68" s="1"/>
      <c r="M68" s="1"/>
      <c r="N68" s="1"/>
    </row>
    <row r="69" spans="1:14" ht="60.75" customHeight="1">
      <c r="A69" s="39"/>
      <c r="B69" s="49"/>
      <c r="C69" s="45"/>
      <c r="D69" s="28" t="s">
        <v>38</v>
      </c>
      <c r="E69" s="20"/>
      <c r="F69" s="21">
        <f>SUM(F70:F92)</f>
        <v>358087</v>
      </c>
      <c r="G69" s="18"/>
      <c r="H69" s="1"/>
      <c r="I69" s="1"/>
      <c r="J69" s="14"/>
      <c r="K69" s="1"/>
      <c r="L69" s="1"/>
      <c r="M69" s="1"/>
      <c r="N69" s="1"/>
    </row>
    <row r="70" spans="1:14" ht="16.5" customHeight="1">
      <c r="A70" s="39"/>
      <c r="B70" s="49"/>
      <c r="C70" s="46"/>
      <c r="D70" s="25" t="s">
        <v>8</v>
      </c>
      <c r="E70" s="26"/>
      <c r="F70" s="26">
        <v>4100</v>
      </c>
      <c r="G70" s="18"/>
      <c r="H70" s="1"/>
      <c r="I70" s="1"/>
      <c r="J70" s="16"/>
      <c r="K70" s="1"/>
      <c r="L70" s="5"/>
      <c r="M70" s="5"/>
      <c r="N70" s="1"/>
    </row>
    <row r="71" spans="1:14" ht="16.5" customHeight="1">
      <c r="A71" s="39"/>
      <c r="B71" s="49"/>
      <c r="C71" s="46"/>
      <c r="D71" s="25" t="s">
        <v>16</v>
      </c>
      <c r="E71" s="26"/>
      <c r="F71" s="26">
        <v>19000</v>
      </c>
      <c r="G71" s="21"/>
      <c r="H71" s="1"/>
      <c r="I71" s="1"/>
      <c r="J71" s="16"/>
      <c r="K71" s="1"/>
      <c r="L71" s="5"/>
      <c r="M71" s="5"/>
      <c r="N71" s="1"/>
    </row>
    <row r="72" spans="1:14" ht="16.5" customHeight="1">
      <c r="A72" s="39"/>
      <c r="B72" s="49"/>
      <c r="C72" s="46"/>
      <c r="D72" s="25" t="s">
        <v>17</v>
      </c>
      <c r="E72" s="26"/>
      <c r="F72" s="26">
        <v>13486</v>
      </c>
      <c r="G72" s="21"/>
      <c r="H72" s="1"/>
      <c r="I72" s="1"/>
      <c r="J72" s="16"/>
      <c r="K72" s="1"/>
      <c r="L72" s="5"/>
      <c r="M72" s="5"/>
      <c r="N72" s="1"/>
    </row>
    <row r="73" spans="1:14" ht="16.5" customHeight="1">
      <c r="A73" s="39"/>
      <c r="B73" s="49"/>
      <c r="C73" s="46"/>
      <c r="D73" s="27" t="s">
        <v>11</v>
      </c>
      <c r="E73" s="26"/>
      <c r="F73" s="26">
        <v>11900</v>
      </c>
      <c r="G73" s="21"/>
      <c r="H73" s="1"/>
      <c r="I73" s="1"/>
      <c r="J73" s="16"/>
      <c r="K73" s="1"/>
      <c r="L73" s="5"/>
      <c r="M73" s="5"/>
      <c r="N73" s="1"/>
    </row>
    <row r="74" spans="1:14" ht="16.5" customHeight="1">
      <c r="A74" s="39"/>
      <c r="B74" s="49"/>
      <c r="C74" s="46"/>
      <c r="D74" s="27" t="s">
        <v>18</v>
      </c>
      <c r="E74" s="26"/>
      <c r="F74" s="26">
        <v>12811</v>
      </c>
      <c r="G74" s="21"/>
      <c r="H74" s="1"/>
      <c r="I74" s="1"/>
      <c r="J74" s="16"/>
      <c r="K74" s="1"/>
      <c r="L74" s="5"/>
      <c r="M74" s="5"/>
      <c r="N74" s="1"/>
    </row>
    <row r="75" spans="1:14" ht="16.5" customHeight="1">
      <c r="A75" s="39"/>
      <c r="B75" s="49"/>
      <c r="C75" s="46"/>
      <c r="D75" s="27" t="s">
        <v>19</v>
      </c>
      <c r="E75" s="26"/>
      <c r="F75" s="26">
        <v>14684</v>
      </c>
      <c r="G75" s="21"/>
      <c r="H75" s="1"/>
      <c r="I75" s="1"/>
      <c r="J75" s="16"/>
      <c r="K75" s="1"/>
      <c r="L75" s="5"/>
      <c r="M75" s="5"/>
      <c r="N75" s="1"/>
    </row>
    <row r="76" spans="1:14" ht="16.5" customHeight="1">
      <c r="A76" s="39"/>
      <c r="B76" s="49"/>
      <c r="C76" s="46"/>
      <c r="D76" s="27" t="s">
        <v>20</v>
      </c>
      <c r="E76" s="26"/>
      <c r="F76" s="26">
        <v>21000</v>
      </c>
      <c r="G76" s="21"/>
      <c r="H76" s="1"/>
      <c r="I76" s="1"/>
      <c r="J76" s="16"/>
      <c r="K76" s="1"/>
      <c r="L76" s="5"/>
      <c r="M76" s="5"/>
      <c r="N76" s="1"/>
    </row>
    <row r="77" spans="1:14" ht="16.5" customHeight="1">
      <c r="A77" s="39"/>
      <c r="B77" s="49"/>
      <c r="C77" s="46"/>
      <c r="D77" s="27" t="s">
        <v>30</v>
      </c>
      <c r="E77" s="26"/>
      <c r="F77" s="26">
        <v>16304</v>
      </c>
      <c r="G77" s="21"/>
      <c r="H77" s="1"/>
      <c r="I77" s="1"/>
      <c r="J77" s="16"/>
      <c r="K77" s="1"/>
      <c r="L77" s="5"/>
      <c r="M77" s="5"/>
      <c r="N77" s="1"/>
    </row>
    <row r="78" spans="1:14" ht="16.5" customHeight="1">
      <c r="A78" s="39"/>
      <c r="B78" s="49"/>
      <c r="C78" s="46"/>
      <c r="D78" s="27" t="s">
        <v>14</v>
      </c>
      <c r="E78" s="26"/>
      <c r="F78" s="26">
        <v>2200</v>
      </c>
      <c r="G78" s="21"/>
      <c r="H78" s="1"/>
      <c r="I78" s="1"/>
      <c r="J78" s="16"/>
      <c r="K78" s="1"/>
      <c r="L78" s="5"/>
      <c r="M78" s="5"/>
      <c r="N78" s="1"/>
    </row>
    <row r="79" spans="1:14" ht="16.5" customHeight="1">
      <c r="A79" s="39"/>
      <c r="B79" s="49"/>
      <c r="C79" s="46"/>
      <c r="D79" s="27" t="s">
        <v>21</v>
      </c>
      <c r="E79" s="26"/>
      <c r="F79" s="26">
        <v>20100</v>
      </c>
      <c r="G79" s="21"/>
      <c r="H79" s="1"/>
      <c r="I79" s="1"/>
      <c r="J79" s="16"/>
      <c r="K79" s="1"/>
      <c r="L79" s="5"/>
      <c r="M79" s="5"/>
      <c r="N79" s="1"/>
    </row>
    <row r="80" spans="1:14" ht="16.5" customHeight="1">
      <c r="A80" s="39"/>
      <c r="B80" s="49"/>
      <c r="C80" s="46"/>
      <c r="D80" s="27" t="s">
        <v>31</v>
      </c>
      <c r="E80" s="26"/>
      <c r="F80" s="26">
        <v>16475</v>
      </c>
      <c r="G80" s="21"/>
      <c r="H80" s="1"/>
      <c r="I80" s="1"/>
      <c r="J80" s="16"/>
      <c r="K80" s="1"/>
      <c r="L80" s="5"/>
      <c r="M80" s="5"/>
      <c r="N80" s="1"/>
    </row>
    <row r="81" spans="1:14" ht="16.5" customHeight="1">
      <c r="A81" s="39"/>
      <c r="B81" s="49"/>
      <c r="C81" s="46"/>
      <c r="D81" s="27" t="s">
        <v>27</v>
      </c>
      <c r="E81" s="26"/>
      <c r="F81" s="26">
        <v>16843</v>
      </c>
      <c r="G81" s="21"/>
      <c r="H81" s="1"/>
      <c r="I81" s="1"/>
      <c r="J81" s="16"/>
      <c r="K81" s="1"/>
      <c r="L81" s="5"/>
      <c r="M81" s="5"/>
      <c r="N81" s="1"/>
    </row>
    <row r="82" spans="1:14" ht="16.5" customHeight="1">
      <c r="A82" s="39"/>
      <c r="B82" s="49"/>
      <c r="C82" s="46"/>
      <c r="D82" s="27" t="s">
        <v>12</v>
      </c>
      <c r="E82" s="26"/>
      <c r="F82" s="26">
        <v>23000</v>
      </c>
      <c r="G82" s="21"/>
      <c r="H82" s="1"/>
      <c r="I82" s="1"/>
      <c r="J82" s="16"/>
      <c r="K82" s="1"/>
      <c r="L82" s="5"/>
      <c r="M82" s="5"/>
      <c r="N82" s="1"/>
    </row>
    <row r="83" spans="1:14" ht="16.5" customHeight="1">
      <c r="A83" s="39"/>
      <c r="B83" s="49"/>
      <c r="C83" s="46"/>
      <c r="D83" s="27" t="s">
        <v>26</v>
      </c>
      <c r="E83" s="26"/>
      <c r="F83" s="26">
        <v>12880</v>
      </c>
      <c r="G83" s="21"/>
      <c r="H83" s="1"/>
      <c r="I83" s="1"/>
      <c r="J83" s="16"/>
      <c r="K83" s="1"/>
      <c r="L83" s="5"/>
      <c r="M83" s="5"/>
      <c r="N83" s="1"/>
    </row>
    <row r="84" spans="1:14" ht="16.5" customHeight="1">
      <c r="A84" s="39"/>
      <c r="B84" s="49"/>
      <c r="C84" s="46"/>
      <c r="D84" s="27" t="s">
        <v>24</v>
      </c>
      <c r="E84" s="26"/>
      <c r="F84" s="26">
        <v>30968</v>
      </c>
      <c r="G84" s="21"/>
      <c r="H84" s="1"/>
      <c r="I84" s="1"/>
      <c r="J84" s="16"/>
      <c r="K84" s="1"/>
      <c r="L84" s="5"/>
      <c r="M84" s="5"/>
      <c r="N84" s="1"/>
    </row>
    <row r="85" spans="1:14" ht="16.5" customHeight="1">
      <c r="A85" s="39"/>
      <c r="B85" s="49"/>
      <c r="C85" s="46"/>
      <c r="D85" s="27" t="s">
        <v>22</v>
      </c>
      <c r="E85" s="26"/>
      <c r="F85" s="26">
        <v>13043</v>
      </c>
      <c r="G85" s="21"/>
      <c r="H85" s="1"/>
      <c r="I85" s="1"/>
      <c r="J85" s="16"/>
      <c r="K85" s="1"/>
      <c r="L85" s="5"/>
      <c r="M85" s="5"/>
      <c r="N85" s="1"/>
    </row>
    <row r="86" spans="1:14" ht="16.5" customHeight="1">
      <c r="A86" s="39"/>
      <c r="B86" s="49"/>
      <c r="C86" s="46"/>
      <c r="D86" s="27" t="s">
        <v>32</v>
      </c>
      <c r="E86" s="26"/>
      <c r="F86" s="26">
        <v>17833</v>
      </c>
      <c r="G86" s="21"/>
      <c r="H86" s="1"/>
      <c r="I86" s="1"/>
      <c r="J86" s="16"/>
      <c r="K86" s="1"/>
      <c r="L86" s="5"/>
      <c r="M86" s="5"/>
      <c r="N86" s="1"/>
    </row>
    <row r="87" spans="1:14" ht="16.5" customHeight="1">
      <c r="A87" s="39"/>
      <c r="B87" s="49"/>
      <c r="C87" s="46"/>
      <c r="D87" s="27" t="s">
        <v>33</v>
      </c>
      <c r="E87" s="26"/>
      <c r="F87" s="26">
        <v>17052</v>
      </c>
      <c r="G87" s="21"/>
      <c r="H87" s="1"/>
      <c r="I87" s="1"/>
      <c r="J87" s="16"/>
      <c r="K87" s="1"/>
      <c r="L87" s="5"/>
      <c r="M87" s="5"/>
      <c r="N87" s="1"/>
    </row>
    <row r="88" spans="1:14" ht="16.5" customHeight="1">
      <c r="A88" s="39"/>
      <c r="B88" s="49"/>
      <c r="C88" s="46"/>
      <c r="D88" s="27" t="s">
        <v>34</v>
      </c>
      <c r="E88" s="26"/>
      <c r="F88" s="26">
        <v>15965</v>
      </c>
      <c r="G88" s="21"/>
      <c r="H88" s="1"/>
      <c r="I88" s="1"/>
      <c r="J88" s="16"/>
      <c r="K88" s="1"/>
      <c r="L88" s="5"/>
      <c r="M88" s="5"/>
      <c r="N88" s="1"/>
    </row>
    <row r="89" spans="1:14" ht="16.5" customHeight="1">
      <c r="A89" s="39"/>
      <c r="B89" s="49"/>
      <c r="C89" s="46"/>
      <c r="D89" s="27" t="s">
        <v>15</v>
      </c>
      <c r="E89" s="26"/>
      <c r="F89" s="26">
        <v>13008</v>
      </c>
      <c r="G89" s="21"/>
      <c r="H89" s="1"/>
      <c r="I89" s="1"/>
      <c r="J89" s="16"/>
      <c r="K89" s="1"/>
      <c r="L89" s="5"/>
      <c r="M89" s="5"/>
      <c r="N89" s="1"/>
    </row>
    <row r="90" spans="1:14" ht="16.5" customHeight="1">
      <c r="A90" s="39"/>
      <c r="B90" s="49"/>
      <c r="C90" s="46"/>
      <c r="D90" s="27" t="s">
        <v>25</v>
      </c>
      <c r="E90" s="26"/>
      <c r="F90" s="26">
        <v>16950</v>
      </c>
      <c r="G90" s="21"/>
      <c r="H90" s="1"/>
      <c r="I90" s="1"/>
      <c r="J90" s="16"/>
      <c r="K90" s="1"/>
      <c r="L90" s="5"/>
      <c r="M90" s="5"/>
      <c r="N90" s="1"/>
    </row>
    <row r="91" spans="1:14" ht="16.5" customHeight="1">
      <c r="A91" s="39"/>
      <c r="B91" s="49"/>
      <c r="C91" s="46"/>
      <c r="D91" s="27" t="s">
        <v>23</v>
      </c>
      <c r="E91" s="26"/>
      <c r="F91" s="26">
        <v>16800</v>
      </c>
      <c r="G91" s="21"/>
      <c r="H91" s="1"/>
      <c r="I91" s="1"/>
      <c r="J91" s="16"/>
      <c r="K91" s="1"/>
      <c r="L91" s="5"/>
      <c r="M91" s="5"/>
      <c r="N91" s="1"/>
    </row>
    <row r="92" spans="1:14" ht="16.5" customHeight="1">
      <c r="A92" s="39"/>
      <c r="B92" s="49"/>
      <c r="C92" s="46"/>
      <c r="D92" s="27" t="s">
        <v>35</v>
      </c>
      <c r="E92" s="26"/>
      <c r="F92" s="26">
        <v>11685</v>
      </c>
      <c r="G92" s="21"/>
      <c r="H92" s="1"/>
      <c r="I92" s="1"/>
      <c r="J92" s="16"/>
      <c r="K92" s="1"/>
      <c r="L92" s="5"/>
      <c r="M92" s="5"/>
      <c r="N92" s="1"/>
    </row>
    <row r="93" spans="1:14" ht="15">
      <c r="A93" s="40"/>
      <c r="B93" s="50"/>
      <c r="C93" s="47"/>
      <c r="D93" s="9"/>
      <c r="E93" s="22">
        <f>+E27+E40+E55+E57+E61+E66+E64</f>
        <v>19171</v>
      </c>
      <c r="F93" s="23">
        <f>SUM(F68+F24+F8+F21)</f>
        <v>514439</v>
      </c>
      <c r="G93" s="21">
        <f>E93+F93</f>
        <v>533610</v>
      </c>
      <c r="H93" s="1"/>
      <c r="I93" s="1"/>
      <c r="J93" s="1"/>
      <c r="K93" s="1"/>
      <c r="L93" s="5"/>
      <c r="M93" s="5"/>
      <c r="N93" s="1"/>
    </row>
    <row r="94" spans="1:14" ht="15">
      <c r="A94" s="1"/>
      <c r="B94" s="1"/>
      <c r="C94" s="1"/>
      <c r="D94" s="1"/>
      <c r="E94" s="10"/>
      <c r="F94" s="1"/>
      <c r="G94" s="24"/>
      <c r="H94" s="1"/>
      <c r="I94" s="1"/>
      <c r="J94" s="1"/>
      <c r="K94" s="1"/>
      <c r="L94" s="11"/>
      <c r="M94" s="11"/>
      <c r="N94" s="13"/>
    </row>
    <row r="95" spans="1:14" ht="15">
      <c r="G95" s="24"/>
      <c r="K95" s="1"/>
      <c r="L95" s="11"/>
    </row>
    <row r="96" spans="1:14" ht="15">
      <c r="G96" s="1"/>
      <c r="K96" s="5"/>
      <c r="L96" s="11"/>
    </row>
  </sheetData>
  <mergeCells count="17">
    <mergeCell ref="A27:A53"/>
    <mergeCell ref="B27:B53"/>
    <mergeCell ref="C28:C39"/>
    <mergeCell ref="C41:C53"/>
    <mergeCell ref="C69:C93"/>
    <mergeCell ref="A55:A58"/>
    <mergeCell ref="B55:B58"/>
    <mergeCell ref="B61:B62"/>
    <mergeCell ref="A60:A93"/>
    <mergeCell ref="B63:B93"/>
    <mergeCell ref="F1:G2"/>
    <mergeCell ref="A4:G4"/>
    <mergeCell ref="A24:A25"/>
    <mergeCell ref="B24:B25"/>
    <mergeCell ref="C9:C20"/>
    <mergeCell ref="A8:A22"/>
    <mergeCell ref="B8:B22"/>
  </mergeCells>
  <pageMargins left="0.70866141732283472" right="0.70866141732283472" top="0.5511811023622047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 Kwidzyn</dc:creator>
  <cp:lastModifiedBy>kjaranowska</cp:lastModifiedBy>
  <cp:lastPrinted>2016-09-08T05:37:56Z</cp:lastPrinted>
  <dcterms:created xsi:type="dcterms:W3CDTF">2015-10-06T07:22:52Z</dcterms:created>
  <dcterms:modified xsi:type="dcterms:W3CDTF">2016-09-08T05:39:13Z</dcterms:modified>
</cp:coreProperties>
</file>