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<sst xmlns="http://schemas.openxmlformats.org/spreadsheetml/2006/main" count="64" uniqueCount="44">
  <si>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LP</t>
  </si>
  <si>
    <t>1.</t>
  </si>
  <si>
    <t>Kredyt</t>
  </si>
  <si>
    <t>Odsetki</t>
  </si>
  <si>
    <t xml:space="preserve">Kredyt </t>
  </si>
  <si>
    <t>Nazwa banku udzielającego kredytu/pożyczki , data zawarcia umowy</t>
  </si>
  <si>
    <t>Spłata w 2011r</t>
  </si>
  <si>
    <t>Planowane kredyty, pożyczki, obligacje.</t>
  </si>
  <si>
    <t xml:space="preserve">Kwota </t>
  </si>
  <si>
    <t xml:space="preserve">Spłata planowanego zadłużenia </t>
  </si>
  <si>
    <t>Roczne spłaty: raty kapitałowe + odsetki</t>
  </si>
  <si>
    <t xml:space="preserve">Ogółem do spłaty zadłużenie + planowane zadłużenie + udzielone poręczenie </t>
  </si>
  <si>
    <t>2.</t>
  </si>
  <si>
    <t>Spłata w 2010r</t>
  </si>
  <si>
    <t>Spłata w 2012r</t>
  </si>
  <si>
    <t>Spłata w 2014r</t>
  </si>
  <si>
    <t>Spłata w 2018</t>
  </si>
  <si>
    <t>3.</t>
  </si>
  <si>
    <t>4.</t>
  </si>
  <si>
    <t>5.</t>
  </si>
  <si>
    <t>6.</t>
  </si>
  <si>
    <t>7.</t>
  </si>
  <si>
    <t>8.</t>
  </si>
  <si>
    <t>bank komercyjny</t>
  </si>
  <si>
    <t>Stan zadłużenia na 31.12.2009r</t>
  </si>
  <si>
    <t>Spłata w 2013r</t>
  </si>
  <si>
    <t>Spłata 2015r</t>
  </si>
  <si>
    <t>Spłata w 2016r</t>
  </si>
  <si>
    <t>Spłata w 2017r</t>
  </si>
  <si>
    <t>Spłata w 2019</t>
  </si>
  <si>
    <t>Spłata w 2020</t>
  </si>
  <si>
    <t xml:space="preserve">Kredyty i pożyczki planowane do zaciągnięcia w 2010r </t>
  </si>
  <si>
    <t>WFOŚiGW Gdańsk</t>
  </si>
  <si>
    <t xml:space="preserve">Do wyliczenia spłaty odsetek przyjęto oprocentowanie aktualne na dzień 31.03.2010r. </t>
  </si>
  <si>
    <t>Sporządzono: 30.06.2010r</t>
  </si>
  <si>
    <t>WFOŚiGW 26/2009 zadłużenie na 30.06.2010r. 800 000zł</t>
  </si>
  <si>
    <t>WFOŚiGW 2/2009zadłużenie na 30.06.2010r. 221 000zł</t>
  </si>
  <si>
    <t xml:space="preserve">WFOŚiGW 2006r. Zadłużenie .na 30.06.2010 227 500zł  </t>
  </si>
  <si>
    <t>Bank Pocztowy Elbląg  2005r.zadłużenie na 30.06.2010r. 139 000zł</t>
  </si>
  <si>
    <t>Bank Gospodarki Krajowej Gdańsk 09/2065 zadłużenie na 30.06.2010r. 3 300 000zł</t>
  </si>
  <si>
    <t>Bank Ochrony Środowiska Gdańsk  2006 zadłużenie na 30.06.2010r.    336 600zł</t>
  </si>
  <si>
    <t>Bank Ochrony Środowiska Gdańsk 2008zadłużenie na 30.06.2010r.    889 132zł</t>
  </si>
  <si>
    <t>Razem kredytyzadłużenie na 30.06.2010r.5 913 232zł</t>
  </si>
  <si>
    <t xml:space="preserve">ZADŁUŻENIE GMINY KWIDZYN Z TYTUŁU ZACIĄGNIĘTYCH KREDYTÓW, POŻYCZEK I PORĘCZEŃ, EMISJI OBLIGACJI ORAZ PLANOWANYCH DO ZACIĄGNIECIA KREDYTÓW, POŻYCZEK I EMISJI OBLIGACJI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</si>
</sst>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vertical="center"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17" xfId="0" applyNumberFormat="1" applyBorder="1" applyAlignment="1">
      <alignment vertical="center"/>
    </xf>
    <xf numFmtId="3" fontId="3" fillId="0" borderId="18" xfId="0" applyNumberFormat="1" applyFont="1" applyBorder="1" applyAlignment="1">
      <alignment wrapText="1"/>
    </xf>
    <xf numFmtId="3" fontId="0" fillId="0" borderId="16" xfId="0" applyNumberForma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5" xfId="0" applyNumberFormat="1" applyBorder="1" applyAlignment="1">
      <alignment wrapText="1"/>
    </xf>
    <xf numFmtId="3" fontId="3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36" xfId="0" applyFont="1" applyBorder="1" applyAlignment="1">
      <alignment wrapText="1"/>
    </xf>
    <xf numFmtId="3" fontId="0" fillId="0" borderId="37" xfId="0" applyNumberFormat="1" applyFont="1" applyBorder="1" applyAlignment="1">
      <alignment vertical="center" wrapText="1"/>
    </xf>
    <xf numFmtId="3" fontId="0" fillId="0" borderId="38" xfId="0" applyNumberFormat="1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3" fontId="0" fillId="0" borderId="40" xfId="0" applyNumberFormat="1" applyFont="1" applyBorder="1" applyAlignment="1">
      <alignment vertical="center" wrapText="1"/>
    </xf>
    <xf numFmtId="3" fontId="0" fillId="0" borderId="4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3" fontId="0" fillId="0" borderId="49" xfId="0" applyNumberFormat="1" applyBorder="1" applyAlignment="1">
      <alignment vertical="center" wrapText="1"/>
    </xf>
    <xf numFmtId="3" fontId="0" fillId="0" borderId="50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3" fontId="0" fillId="0" borderId="2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0" fontId="2" fillId="0" borderId="4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0" fillId="0" borderId="52" xfId="0" applyFont="1" applyBorder="1" applyAlignment="1">
      <alignment wrapText="1"/>
    </xf>
    <xf numFmtId="3" fontId="0" fillId="0" borderId="41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3" fontId="1" fillId="0" borderId="22" xfId="0" applyNumberFormat="1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3" fontId="0" fillId="0" borderId="54" xfId="0" applyNumberFormat="1" applyBorder="1" applyAlignment="1">
      <alignment wrapText="1"/>
    </xf>
    <xf numFmtId="3" fontId="0" fillId="0" borderId="55" xfId="0" applyNumberFormat="1" applyBorder="1" applyAlignment="1">
      <alignment wrapText="1"/>
    </xf>
    <xf numFmtId="3" fontId="0" fillId="0" borderId="42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1" fillId="0" borderId="18" xfId="0" applyNumberFormat="1" applyFont="1" applyBorder="1" applyAlignment="1">
      <alignment vertical="center"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0" fillId="0" borderId="30" xfId="0" applyNumberFormat="1" applyBorder="1" applyAlignment="1">
      <alignment wrapText="1"/>
    </xf>
    <xf numFmtId="3" fontId="0" fillId="0" borderId="41" xfId="0" applyNumberFormat="1" applyBorder="1" applyAlignment="1">
      <alignment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30" xfId="0" applyNumberFormat="1" applyBorder="1" applyAlignment="1">
      <alignment vertical="center" wrapText="1"/>
    </xf>
    <xf numFmtId="3" fontId="0" fillId="0" borderId="42" xfId="0" applyNumberFormat="1" applyBorder="1" applyAlignment="1">
      <alignment vertical="center" wrapText="1"/>
    </xf>
    <xf numFmtId="0" fontId="0" fillId="0" borderId="58" xfId="0" applyBorder="1" applyAlignment="1">
      <alignment horizontal="center" wrapText="1"/>
    </xf>
    <xf numFmtId="0" fontId="2" fillId="0" borderId="46" xfId="0" applyFont="1" applyBorder="1" applyAlignment="1">
      <alignment wrapText="1"/>
    </xf>
    <xf numFmtId="3" fontId="0" fillId="0" borderId="59" xfId="0" applyNumberFormat="1" applyBorder="1" applyAlignment="1">
      <alignment wrapText="1"/>
    </xf>
    <xf numFmtId="3" fontId="0" fillId="0" borderId="45" xfId="0" applyNumberFormat="1" applyBorder="1" applyAlignment="1">
      <alignment wrapText="1"/>
    </xf>
    <xf numFmtId="3" fontId="0" fillId="0" borderId="46" xfId="0" applyNumberFormat="1" applyBorder="1" applyAlignment="1">
      <alignment wrapText="1"/>
    </xf>
    <xf numFmtId="3" fontId="0" fillId="0" borderId="43" xfId="0" applyNumberFormat="1" applyBorder="1" applyAlignment="1">
      <alignment wrapText="1"/>
    </xf>
    <xf numFmtId="3" fontId="0" fillId="0" borderId="44" xfId="0" applyNumberFormat="1" applyBorder="1" applyAlignment="1">
      <alignment wrapText="1"/>
    </xf>
    <xf numFmtId="3" fontId="0" fillId="0" borderId="43" xfId="0" applyNumberFormat="1" applyBorder="1" applyAlignment="1">
      <alignment vertical="center" wrapText="1"/>
    </xf>
    <xf numFmtId="3" fontId="0" fillId="0" borderId="44" xfId="0" applyNumberFormat="1" applyBorder="1" applyAlignment="1">
      <alignment vertical="center" wrapText="1"/>
    </xf>
    <xf numFmtId="3" fontId="0" fillId="0" borderId="45" xfId="0" applyNumberFormat="1" applyBorder="1" applyAlignment="1">
      <alignment vertical="center" wrapText="1"/>
    </xf>
    <xf numFmtId="3" fontId="0" fillId="0" borderId="46" xfId="0" applyNumberForma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left" vertical="center" wrapText="1"/>
    </xf>
    <xf numFmtId="0" fontId="0" fillId="0" borderId="65" xfId="0" applyBorder="1" applyAlignment="1">
      <alignment horizontal="left" wrapText="1"/>
    </xf>
    <xf numFmtId="0" fontId="0" fillId="0" borderId="65" xfId="0" applyBorder="1" applyAlignment="1">
      <alignment horizontal="left"/>
    </xf>
    <xf numFmtId="0" fontId="1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7" xfId="0" applyBorder="1" applyAlignment="1">
      <alignment horizontal="left" wrapText="1"/>
    </xf>
    <xf numFmtId="0" fontId="1" fillId="0" borderId="6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 wrapText="1"/>
    </xf>
    <xf numFmtId="3" fontId="1" fillId="0" borderId="69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6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tabSelected="1" zoomScalePageLayoutView="0" workbookViewId="0" topLeftCell="A1">
      <selection activeCell="B2" sqref="B2:S2"/>
    </sheetView>
  </sheetViews>
  <sheetFormatPr defaultColWidth="9.00390625" defaultRowHeight="12.75"/>
  <cols>
    <col min="1" max="1" width="3.25390625" style="0" customWidth="1"/>
    <col min="2" max="2" width="24.75390625" style="0" customWidth="1"/>
    <col min="3" max="3" width="11.375" style="0" customWidth="1"/>
    <col min="4" max="4" width="9.00390625" style="0" customWidth="1"/>
    <col min="5" max="5" width="9.25390625" style="0" customWidth="1"/>
    <col min="8" max="8" width="8.875" style="0" customWidth="1"/>
    <col min="9" max="9" width="9.00390625" style="0" customWidth="1"/>
    <col min="10" max="10" width="8.875" style="0" customWidth="1"/>
    <col min="11" max="11" width="10.125" style="0" customWidth="1"/>
    <col min="12" max="12" width="8.875" style="0" customWidth="1"/>
    <col min="13" max="13" width="8.375" style="0" customWidth="1"/>
    <col min="14" max="14" width="8.875" style="0" customWidth="1"/>
    <col min="15" max="15" width="8.25390625" style="0" customWidth="1"/>
    <col min="17" max="17" width="7.625" style="0" bestFit="1" customWidth="1"/>
    <col min="18" max="19" width="9.00390625" style="0" customWidth="1"/>
    <col min="20" max="20" width="8.875" style="0" customWidth="1"/>
    <col min="21" max="21" width="9.00390625" style="0" customWidth="1"/>
    <col min="22" max="22" width="8.875" style="0" customWidth="1"/>
    <col min="23" max="23" width="8.625" style="0" customWidth="1"/>
    <col min="24" max="25" width="9.25390625" style="0" customWidth="1"/>
  </cols>
  <sheetData>
    <row r="2" spans="2:19" ht="12.75">
      <c r="B2" s="113" t="s">
        <v>43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115"/>
    </row>
    <row r="3" spans="2:17" ht="25.5" customHeight="1" thickBot="1">
      <c r="B3" s="130" t="s">
        <v>33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25" ht="39" customHeight="1">
      <c r="A4" s="38" t="s">
        <v>0</v>
      </c>
      <c r="B4" s="110" t="s">
        <v>5</v>
      </c>
      <c r="C4" s="111" t="s">
        <v>24</v>
      </c>
      <c r="D4" s="116" t="s">
        <v>13</v>
      </c>
      <c r="E4" s="117"/>
      <c r="F4" s="125" t="s">
        <v>6</v>
      </c>
      <c r="G4" s="126"/>
      <c r="H4" s="116" t="s">
        <v>14</v>
      </c>
      <c r="I4" s="127"/>
      <c r="J4" s="116" t="s">
        <v>25</v>
      </c>
      <c r="K4" s="117"/>
      <c r="L4" s="116" t="s">
        <v>15</v>
      </c>
      <c r="M4" s="117"/>
      <c r="N4" s="116" t="s">
        <v>26</v>
      </c>
      <c r="O4" s="117"/>
      <c r="P4" s="125" t="s">
        <v>27</v>
      </c>
      <c r="Q4" s="117"/>
      <c r="R4" s="116" t="s">
        <v>28</v>
      </c>
      <c r="S4" s="131"/>
      <c r="T4" s="132" t="s">
        <v>16</v>
      </c>
      <c r="U4" s="131"/>
      <c r="V4" s="132" t="s">
        <v>29</v>
      </c>
      <c r="W4" s="131"/>
      <c r="X4" s="132" t="s">
        <v>30</v>
      </c>
      <c r="Y4" s="131"/>
    </row>
    <row r="5" spans="1:25" ht="14.25" customHeight="1">
      <c r="A5" s="5"/>
      <c r="B5" s="14"/>
      <c r="C5" s="61"/>
      <c r="D5" s="17" t="s">
        <v>2</v>
      </c>
      <c r="E5" s="18" t="s">
        <v>3</v>
      </c>
      <c r="F5" s="15" t="s">
        <v>2</v>
      </c>
      <c r="G5" s="7" t="s">
        <v>3</v>
      </c>
      <c r="H5" s="26" t="s">
        <v>4</v>
      </c>
      <c r="I5" s="18" t="s">
        <v>3</v>
      </c>
      <c r="J5" s="30" t="s">
        <v>2</v>
      </c>
      <c r="K5" s="8" t="s">
        <v>3</v>
      </c>
      <c r="L5" s="30" t="s">
        <v>2</v>
      </c>
      <c r="M5" s="29" t="s">
        <v>3</v>
      </c>
      <c r="N5" s="30" t="s">
        <v>2</v>
      </c>
      <c r="O5" s="8" t="s">
        <v>3</v>
      </c>
      <c r="P5" s="23" t="s">
        <v>2</v>
      </c>
      <c r="Q5" s="8" t="s">
        <v>3</v>
      </c>
      <c r="R5" s="30" t="s">
        <v>2</v>
      </c>
      <c r="S5" s="56" t="s">
        <v>3</v>
      </c>
      <c r="T5" s="57" t="s">
        <v>2</v>
      </c>
      <c r="U5" s="58" t="s">
        <v>3</v>
      </c>
      <c r="V5" s="59" t="s">
        <v>2</v>
      </c>
      <c r="W5" s="56" t="s">
        <v>3</v>
      </c>
      <c r="X5" s="57" t="s">
        <v>2</v>
      </c>
      <c r="Y5" s="56" t="s">
        <v>3</v>
      </c>
    </row>
    <row r="6" spans="1:25" ht="21" customHeight="1">
      <c r="A6" s="6" t="s">
        <v>1</v>
      </c>
      <c r="B6" s="60" t="s">
        <v>37</v>
      </c>
      <c r="C6" s="62">
        <v>300000</v>
      </c>
      <c r="D6" s="70">
        <v>172500</v>
      </c>
      <c r="E6" s="71">
        <v>9800</v>
      </c>
      <c r="F6" s="68">
        <v>127500</v>
      </c>
      <c r="G6" s="69">
        <v>3400</v>
      </c>
      <c r="H6" s="72"/>
      <c r="I6" s="73"/>
      <c r="J6" s="74"/>
      <c r="K6" s="73"/>
      <c r="L6" s="74"/>
      <c r="M6" s="11"/>
      <c r="N6" s="33"/>
      <c r="O6" s="11"/>
      <c r="P6" s="24"/>
      <c r="Q6" s="11"/>
      <c r="R6" s="64"/>
      <c r="S6" s="65"/>
      <c r="T6" s="66"/>
      <c r="U6" s="67"/>
      <c r="V6" s="64"/>
      <c r="W6" s="65"/>
      <c r="X6" s="66"/>
      <c r="Y6" s="65"/>
    </row>
    <row r="7" spans="1:25" ht="21" customHeight="1">
      <c r="A7" s="6" t="s">
        <v>12</v>
      </c>
      <c r="B7" s="60" t="s">
        <v>36</v>
      </c>
      <c r="C7" s="62">
        <v>221000</v>
      </c>
      <c r="D7" s="70">
        <v>221000</v>
      </c>
      <c r="E7" s="71">
        <v>8100</v>
      </c>
      <c r="F7" s="68"/>
      <c r="G7" s="69"/>
      <c r="H7" s="72"/>
      <c r="I7" s="73"/>
      <c r="J7" s="74"/>
      <c r="K7" s="73"/>
      <c r="L7" s="74"/>
      <c r="M7" s="11"/>
      <c r="N7" s="33"/>
      <c r="O7" s="11"/>
      <c r="P7" s="24"/>
      <c r="Q7" s="11"/>
      <c r="R7" s="64"/>
      <c r="S7" s="65"/>
      <c r="T7" s="66"/>
      <c r="U7" s="67"/>
      <c r="V7" s="64"/>
      <c r="W7" s="65"/>
      <c r="X7" s="66"/>
      <c r="Y7" s="65"/>
    </row>
    <row r="8" spans="1:25" ht="21" customHeight="1">
      <c r="A8" s="6" t="s">
        <v>17</v>
      </c>
      <c r="B8" s="60" t="s">
        <v>35</v>
      </c>
      <c r="C8" s="62">
        <v>1000000</v>
      </c>
      <c r="D8" s="70">
        <v>200000</v>
      </c>
      <c r="E8" s="71">
        <v>25000</v>
      </c>
      <c r="F8" s="68">
        <v>200000</v>
      </c>
      <c r="G8" s="69">
        <v>25000</v>
      </c>
      <c r="H8" s="72">
        <v>200000</v>
      </c>
      <c r="I8" s="73">
        <v>33000</v>
      </c>
      <c r="J8" s="74">
        <v>100000</v>
      </c>
      <c r="K8" s="73">
        <v>23000</v>
      </c>
      <c r="L8" s="74">
        <v>300000</v>
      </c>
      <c r="M8" s="11">
        <v>30000</v>
      </c>
      <c r="N8" s="33"/>
      <c r="O8" s="11"/>
      <c r="P8" s="24"/>
      <c r="Q8" s="11"/>
      <c r="R8" s="64"/>
      <c r="S8" s="65"/>
      <c r="T8" s="66"/>
      <c r="U8" s="67"/>
      <c r="V8" s="64"/>
      <c r="W8" s="65"/>
      <c r="X8" s="66"/>
      <c r="Y8" s="65"/>
    </row>
    <row r="9" spans="1:25" ht="34.5" customHeight="1">
      <c r="A9" s="6" t="s">
        <v>18</v>
      </c>
      <c r="B9" s="60" t="s">
        <v>38</v>
      </c>
      <c r="C9" s="62">
        <v>239000</v>
      </c>
      <c r="D9" s="70">
        <v>239000</v>
      </c>
      <c r="E9" s="71">
        <v>7300</v>
      </c>
      <c r="F9" s="68"/>
      <c r="G9" s="69"/>
      <c r="H9" s="72"/>
      <c r="I9" s="73"/>
      <c r="J9" s="74"/>
      <c r="K9" s="73"/>
      <c r="L9" s="74"/>
      <c r="M9" s="11"/>
      <c r="N9" s="33"/>
      <c r="O9" s="11"/>
      <c r="P9" s="24"/>
      <c r="Q9" s="11"/>
      <c r="R9" s="64"/>
      <c r="S9" s="65"/>
      <c r="T9" s="66"/>
      <c r="U9" s="67"/>
      <c r="V9" s="64"/>
      <c r="W9" s="65"/>
      <c r="X9" s="66"/>
      <c r="Y9" s="65"/>
    </row>
    <row r="10" spans="1:25" ht="36" customHeight="1">
      <c r="A10" s="6" t="s">
        <v>19</v>
      </c>
      <c r="B10" s="60" t="s">
        <v>40</v>
      </c>
      <c r="C10" s="62">
        <v>448800</v>
      </c>
      <c r="D10" s="70">
        <v>224400</v>
      </c>
      <c r="E10" s="71">
        <v>17200</v>
      </c>
      <c r="F10" s="68">
        <v>224400</v>
      </c>
      <c r="G10" s="69">
        <v>7000</v>
      </c>
      <c r="H10" s="72"/>
      <c r="I10" s="73"/>
      <c r="J10" s="74"/>
      <c r="K10" s="73"/>
      <c r="L10" s="74"/>
      <c r="M10" s="11"/>
      <c r="N10" s="33"/>
      <c r="O10" s="11"/>
      <c r="P10" s="24"/>
      <c r="Q10" s="11"/>
      <c r="R10" s="64"/>
      <c r="S10" s="65"/>
      <c r="T10" s="66"/>
      <c r="U10" s="67"/>
      <c r="V10" s="64"/>
      <c r="W10" s="65"/>
      <c r="X10" s="66"/>
      <c r="Y10" s="65"/>
    </row>
    <row r="11" spans="1:26" ht="32.25" customHeight="1">
      <c r="A11" s="6" t="s">
        <v>20</v>
      </c>
      <c r="B11" s="60" t="s">
        <v>41</v>
      </c>
      <c r="C11" s="62">
        <v>1069132</v>
      </c>
      <c r="D11" s="70">
        <v>360000</v>
      </c>
      <c r="E11" s="71">
        <v>32600</v>
      </c>
      <c r="F11" s="68">
        <v>360000</v>
      </c>
      <c r="G11" s="69">
        <v>20000</v>
      </c>
      <c r="H11" s="72">
        <v>349132</v>
      </c>
      <c r="I11" s="73">
        <v>19000</v>
      </c>
      <c r="J11" s="74"/>
      <c r="K11" s="73"/>
      <c r="L11" s="74"/>
      <c r="M11" s="11"/>
      <c r="N11" s="33"/>
      <c r="O11" s="11"/>
      <c r="P11" s="24"/>
      <c r="Q11" s="11"/>
      <c r="R11" s="33"/>
      <c r="S11" s="11"/>
      <c r="T11" s="24"/>
      <c r="U11" s="75"/>
      <c r="V11" s="33"/>
      <c r="W11" s="11"/>
      <c r="X11" s="24"/>
      <c r="Y11" s="11"/>
      <c r="Z11" s="3"/>
    </row>
    <row r="12" spans="1:25" ht="34.5" customHeight="1" thickBot="1">
      <c r="A12" s="6" t="s">
        <v>21</v>
      </c>
      <c r="B12" s="60" t="s">
        <v>39</v>
      </c>
      <c r="C12" s="62">
        <v>3500000</v>
      </c>
      <c r="D12" s="19">
        <v>400000</v>
      </c>
      <c r="E12" s="20">
        <v>244000</v>
      </c>
      <c r="F12" s="16">
        <v>747000</v>
      </c>
      <c r="G12" s="4">
        <v>94600</v>
      </c>
      <c r="H12" s="27">
        <v>747000</v>
      </c>
      <c r="I12" s="11">
        <v>78000</v>
      </c>
      <c r="J12" s="33">
        <v>765000</v>
      </c>
      <c r="K12" s="11">
        <v>100000</v>
      </c>
      <c r="L12" s="31">
        <v>841000</v>
      </c>
      <c r="M12" s="32">
        <v>70000</v>
      </c>
      <c r="N12" s="31"/>
      <c r="O12" s="32"/>
      <c r="P12" s="24"/>
      <c r="Q12" s="11"/>
      <c r="R12" s="31"/>
      <c r="S12" s="32"/>
      <c r="T12" s="50"/>
      <c r="U12" s="51"/>
      <c r="V12" s="31"/>
      <c r="W12" s="32"/>
      <c r="X12" s="50"/>
      <c r="Y12" s="32"/>
    </row>
    <row r="13" spans="1:25" ht="24.75" customHeight="1" thickBot="1">
      <c r="A13" s="9"/>
      <c r="B13" s="112" t="s">
        <v>42</v>
      </c>
      <c r="C13" s="63">
        <f aca="true" t="shared" si="0" ref="C13:Q13">SUM(C6:C12)</f>
        <v>6777932</v>
      </c>
      <c r="D13" s="21">
        <f t="shared" si="0"/>
        <v>1816900</v>
      </c>
      <c r="E13" s="10">
        <f t="shared" si="0"/>
        <v>344000</v>
      </c>
      <c r="F13" s="22">
        <f t="shared" si="0"/>
        <v>1658900</v>
      </c>
      <c r="G13" s="12">
        <f t="shared" si="0"/>
        <v>150000</v>
      </c>
      <c r="H13" s="28">
        <f t="shared" si="0"/>
        <v>1296132</v>
      </c>
      <c r="I13" s="13">
        <f t="shared" si="0"/>
        <v>130000</v>
      </c>
      <c r="J13" s="34">
        <f t="shared" si="0"/>
        <v>865000</v>
      </c>
      <c r="K13" s="13">
        <f t="shared" si="0"/>
        <v>123000</v>
      </c>
      <c r="L13" s="34">
        <f t="shared" si="0"/>
        <v>1141000</v>
      </c>
      <c r="M13" s="35">
        <f t="shared" si="0"/>
        <v>100000</v>
      </c>
      <c r="N13" s="34">
        <f t="shared" si="0"/>
        <v>0</v>
      </c>
      <c r="O13" s="13">
        <f t="shared" si="0"/>
        <v>0</v>
      </c>
      <c r="P13" s="25">
        <f t="shared" si="0"/>
        <v>0</v>
      </c>
      <c r="Q13" s="35">
        <f t="shared" si="0"/>
        <v>0</v>
      </c>
      <c r="R13" s="52">
        <f>SUM(R5:R12)</f>
        <v>0</v>
      </c>
      <c r="S13" s="53">
        <f aca="true" t="shared" si="1" ref="S13:Y13">SUM(S6:S12)</f>
        <v>0</v>
      </c>
      <c r="T13" s="54">
        <f t="shared" si="1"/>
        <v>0</v>
      </c>
      <c r="U13" s="55">
        <f t="shared" si="1"/>
        <v>0</v>
      </c>
      <c r="V13" s="52">
        <f t="shared" si="1"/>
        <v>0</v>
      </c>
      <c r="W13" s="53">
        <f t="shared" si="1"/>
        <v>0</v>
      </c>
      <c r="X13" s="54">
        <f t="shared" si="1"/>
        <v>0</v>
      </c>
      <c r="Y13" s="76">
        <f t="shared" si="1"/>
        <v>0</v>
      </c>
    </row>
    <row r="14" spans="1:25" ht="13.5" thickBot="1">
      <c r="A14" s="122" t="s">
        <v>31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4"/>
      <c r="S14" s="124"/>
      <c r="T14" s="124"/>
      <c r="U14" s="124"/>
      <c r="V14" s="124"/>
      <c r="W14" s="124"/>
      <c r="X14" s="124"/>
      <c r="Y14" s="124"/>
    </row>
    <row r="15" spans="1:25" s="37" customFormat="1" ht="15.75" customHeight="1" thickBot="1" thickTop="1">
      <c r="A15" s="40" t="s">
        <v>0</v>
      </c>
      <c r="B15" s="109" t="s">
        <v>7</v>
      </c>
      <c r="C15" s="84" t="s">
        <v>8</v>
      </c>
      <c r="D15" s="80"/>
      <c r="E15" s="45"/>
      <c r="F15" s="90"/>
      <c r="G15" s="91"/>
      <c r="H15" s="80"/>
      <c r="I15" s="45"/>
      <c r="J15" s="90"/>
      <c r="K15" s="91"/>
      <c r="L15" s="80"/>
      <c r="M15" s="45"/>
      <c r="N15" s="90"/>
      <c r="O15" s="91"/>
      <c r="P15" s="80"/>
      <c r="Q15" s="45"/>
      <c r="R15" s="46"/>
      <c r="S15" s="47"/>
      <c r="T15" s="48"/>
      <c r="U15" s="49"/>
      <c r="V15" s="46"/>
      <c r="W15" s="47"/>
      <c r="X15" s="46"/>
      <c r="Y15" s="47"/>
    </row>
    <row r="16" spans="1:25" ht="14.25" thickBot="1" thickTop="1">
      <c r="A16" s="44">
        <v>5</v>
      </c>
      <c r="B16" s="77" t="s">
        <v>32</v>
      </c>
      <c r="C16" s="85">
        <v>600000</v>
      </c>
      <c r="D16" s="81"/>
      <c r="E16" s="87">
        <v>50000</v>
      </c>
      <c r="F16" s="92">
        <v>200000</v>
      </c>
      <c r="G16" s="93">
        <v>25000</v>
      </c>
      <c r="H16" s="81">
        <v>220000</v>
      </c>
      <c r="I16" s="87">
        <v>20000</v>
      </c>
      <c r="J16" s="92">
        <v>180000</v>
      </c>
      <c r="K16" s="93">
        <v>15000</v>
      </c>
      <c r="L16" s="81"/>
      <c r="M16" s="87"/>
      <c r="N16" s="92"/>
      <c r="O16" s="93"/>
      <c r="P16" s="81"/>
      <c r="Q16" s="87"/>
      <c r="R16" s="95"/>
      <c r="S16" s="96"/>
      <c r="T16" s="94"/>
      <c r="U16" s="97"/>
      <c r="V16" s="95"/>
      <c r="W16" s="96"/>
      <c r="X16" s="31"/>
      <c r="Y16" s="32"/>
    </row>
    <row r="17" spans="1:25" ht="13.5" thickBot="1">
      <c r="A17" s="98" t="s">
        <v>22</v>
      </c>
      <c r="B17" s="99" t="s">
        <v>23</v>
      </c>
      <c r="C17" s="100">
        <v>6371900</v>
      </c>
      <c r="D17" s="101"/>
      <c r="E17" s="102">
        <v>403200</v>
      </c>
      <c r="F17" s="103">
        <v>200000</v>
      </c>
      <c r="G17" s="104">
        <v>425000</v>
      </c>
      <c r="H17" s="101">
        <v>180000</v>
      </c>
      <c r="I17" s="102">
        <v>380000</v>
      </c>
      <c r="J17" s="103">
        <v>220000</v>
      </c>
      <c r="K17" s="104">
        <v>435000</v>
      </c>
      <c r="L17" s="101">
        <v>400000</v>
      </c>
      <c r="M17" s="102">
        <v>350000</v>
      </c>
      <c r="N17" s="103">
        <v>1200000</v>
      </c>
      <c r="O17" s="104">
        <v>400000</v>
      </c>
      <c r="P17" s="101">
        <v>1200000</v>
      </c>
      <c r="Q17" s="102">
        <v>350000</v>
      </c>
      <c r="R17" s="105">
        <v>1200000</v>
      </c>
      <c r="S17" s="106">
        <v>300000</v>
      </c>
      <c r="T17" s="107">
        <v>1200000</v>
      </c>
      <c r="U17" s="108">
        <v>150000</v>
      </c>
      <c r="V17" s="105">
        <v>571900</v>
      </c>
      <c r="W17" s="106">
        <v>100000</v>
      </c>
      <c r="X17" s="52"/>
      <c r="Y17" s="53"/>
    </row>
    <row r="18" spans="1:25" ht="15.75" customHeight="1" thickBot="1">
      <c r="A18" s="36">
        <v>7</v>
      </c>
      <c r="B18" s="78" t="s">
        <v>9</v>
      </c>
      <c r="C18" s="63">
        <v>0</v>
      </c>
      <c r="D18" s="82">
        <f>SUM(D16:D17)</f>
        <v>0</v>
      </c>
      <c r="E18" s="88">
        <v>453200</v>
      </c>
      <c r="F18" s="21">
        <v>400000</v>
      </c>
      <c r="G18" s="10">
        <v>450000</v>
      </c>
      <c r="H18" s="82">
        <v>400000</v>
      </c>
      <c r="I18" s="88">
        <v>400000</v>
      </c>
      <c r="J18" s="21">
        <v>400000</v>
      </c>
      <c r="K18" s="10">
        <v>450000</v>
      </c>
      <c r="L18" s="82">
        <v>400000</v>
      </c>
      <c r="M18" s="88">
        <v>350000</v>
      </c>
      <c r="N18" s="21">
        <v>1200000</v>
      </c>
      <c r="O18" s="10">
        <v>400000</v>
      </c>
      <c r="P18" s="82">
        <v>1200000</v>
      </c>
      <c r="Q18" s="88">
        <v>350000</v>
      </c>
      <c r="R18" s="21">
        <v>1200000</v>
      </c>
      <c r="S18" s="10">
        <v>300000</v>
      </c>
      <c r="T18" s="82">
        <v>1200000</v>
      </c>
      <c r="U18" s="88">
        <v>150000</v>
      </c>
      <c r="V18" s="21">
        <v>571900</v>
      </c>
      <c r="W18" s="10">
        <v>100000</v>
      </c>
      <c r="X18" s="21">
        <f>SUM(X16:X16)</f>
        <v>0</v>
      </c>
      <c r="Y18" s="10">
        <f>SUM(Y16:Y16)</f>
        <v>0</v>
      </c>
    </row>
    <row r="19" spans="1:25" ht="32.25" customHeight="1" thickBot="1">
      <c r="A19" s="36">
        <v>8</v>
      </c>
      <c r="B19" s="112" t="s">
        <v>11</v>
      </c>
      <c r="C19" s="63"/>
      <c r="D19" s="83">
        <f>SUM(D13+D18)</f>
        <v>1816900</v>
      </c>
      <c r="E19" s="89">
        <f>SUM(E13+E18)</f>
        <v>797200</v>
      </c>
      <c r="F19" s="89">
        <f aca="true" t="shared" si="2" ref="F19:Y19">SUM(F13+F18)</f>
        <v>2058900</v>
      </c>
      <c r="G19" s="89">
        <f t="shared" si="2"/>
        <v>600000</v>
      </c>
      <c r="H19" s="89">
        <f t="shared" si="2"/>
        <v>1696132</v>
      </c>
      <c r="I19" s="89">
        <f t="shared" si="2"/>
        <v>530000</v>
      </c>
      <c r="J19" s="89">
        <f t="shared" si="2"/>
        <v>1265000</v>
      </c>
      <c r="K19" s="89">
        <f t="shared" si="2"/>
        <v>573000</v>
      </c>
      <c r="L19" s="89">
        <f t="shared" si="2"/>
        <v>1541000</v>
      </c>
      <c r="M19" s="89">
        <f t="shared" si="2"/>
        <v>450000</v>
      </c>
      <c r="N19" s="89">
        <f t="shared" si="2"/>
        <v>1200000</v>
      </c>
      <c r="O19" s="89">
        <f t="shared" si="2"/>
        <v>400000</v>
      </c>
      <c r="P19" s="89">
        <f t="shared" si="2"/>
        <v>1200000</v>
      </c>
      <c r="Q19" s="89">
        <f t="shared" si="2"/>
        <v>350000</v>
      </c>
      <c r="R19" s="89">
        <f t="shared" si="2"/>
        <v>1200000</v>
      </c>
      <c r="S19" s="89">
        <f t="shared" si="2"/>
        <v>300000</v>
      </c>
      <c r="T19" s="89">
        <f t="shared" si="2"/>
        <v>1200000</v>
      </c>
      <c r="U19" s="89">
        <f t="shared" si="2"/>
        <v>150000</v>
      </c>
      <c r="V19" s="89">
        <f t="shared" si="2"/>
        <v>571900</v>
      </c>
      <c r="W19" s="89">
        <f t="shared" si="2"/>
        <v>100000</v>
      </c>
      <c r="X19" s="89">
        <f t="shared" si="2"/>
        <v>0</v>
      </c>
      <c r="Y19" s="89">
        <f t="shared" si="2"/>
        <v>0</v>
      </c>
    </row>
    <row r="20" spans="1:25" ht="20.25" customHeight="1" thickBot="1">
      <c r="A20" s="41">
        <v>9</v>
      </c>
      <c r="B20" s="79" t="s">
        <v>10</v>
      </c>
      <c r="C20" s="86"/>
      <c r="D20" s="118">
        <f>SUM(D19:E19)</f>
        <v>2614100</v>
      </c>
      <c r="E20" s="119"/>
      <c r="F20" s="120">
        <f>SUM(F19:G19)</f>
        <v>2658900</v>
      </c>
      <c r="G20" s="121"/>
      <c r="H20" s="118">
        <f>SUM(H19:I19)</f>
        <v>2226132</v>
      </c>
      <c r="I20" s="119"/>
      <c r="J20" s="120">
        <f>SUM(J19:K19)</f>
        <v>1838000</v>
      </c>
      <c r="K20" s="121"/>
      <c r="L20" s="118">
        <f>SUM(L19:M19)</f>
        <v>1991000</v>
      </c>
      <c r="M20" s="119"/>
      <c r="N20" s="120">
        <f>SUM(N19:O19)</f>
        <v>1600000</v>
      </c>
      <c r="O20" s="121"/>
      <c r="P20" s="118">
        <f>SUM(P19:Q19)</f>
        <v>1550000</v>
      </c>
      <c r="Q20" s="119"/>
      <c r="R20" s="133">
        <f>SUM(R19:S19)</f>
        <v>1500000</v>
      </c>
      <c r="S20" s="134"/>
      <c r="T20" s="135">
        <f>SUM(T19:U19)</f>
        <v>1350000</v>
      </c>
      <c r="U20" s="135"/>
      <c r="V20" s="133">
        <f>SUM(V19:W19)</f>
        <v>671900</v>
      </c>
      <c r="W20" s="134"/>
      <c r="X20" s="136">
        <f>SUM(X19:Y19)</f>
        <v>0</v>
      </c>
      <c r="Y20" s="137"/>
    </row>
    <row r="21" spans="1:24" ht="52.5" customHeight="1" hidden="1" thickTop="1">
      <c r="A21" s="42"/>
      <c r="B21" s="128"/>
      <c r="C21" s="129"/>
      <c r="D21" s="129"/>
      <c r="E21" s="129"/>
      <c r="F21" s="129"/>
      <c r="G21" s="129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2"/>
      <c r="S21" s="2"/>
      <c r="T21" s="2"/>
      <c r="U21" s="2"/>
      <c r="V21" s="2"/>
      <c r="W21" s="2"/>
      <c r="X21" s="3"/>
    </row>
    <row r="22" spans="1:25" ht="13.5" hidden="1" thickTop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thickTop="1">
      <c r="A23" s="39"/>
      <c r="B23" s="1" t="s">
        <v>34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3:2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3:25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3:2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3:2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3:2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</sheetData>
  <sheetProtection/>
  <mergeCells count="26">
    <mergeCell ref="R4:S4"/>
    <mergeCell ref="T4:U4"/>
    <mergeCell ref="V4:W4"/>
    <mergeCell ref="X4:Y4"/>
    <mergeCell ref="R20:S20"/>
    <mergeCell ref="T20:U20"/>
    <mergeCell ref="V20:W20"/>
    <mergeCell ref="X20:Y20"/>
    <mergeCell ref="B21:G21"/>
    <mergeCell ref="N20:O20"/>
    <mergeCell ref="H20:I20"/>
    <mergeCell ref="J20:K20"/>
    <mergeCell ref="L20:M20"/>
    <mergeCell ref="B3:Q3"/>
    <mergeCell ref="L4:M4"/>
    <mergeCell ref="N4:O4"/>
    <mergeCell ref="B2:S2"/>
    <mergeCell ref="J4:K4"/>
    <mergeCell ref="P20:Q20"/>
    <mergeCell ref="D20:E20"/>
    <mergeCell ref="F20:G20"/>
    <mergeCell ref="A14:Y14"/>
    <mergeCell ref="P4:Q4"/>
    <mergeCell ref="D4:E4"/>
    <mergeCell ref="F4:G4"/>
    <mergeCell ref="H4:I4"/>
  </mergeCells>
  <printOptions/>
  <pageMargins left="0.5905511811023623" right="0.5905511811023623" top="0.984251968503937" bottom="0.83" header="0.5118110236220472" footer="0.5118110236220472"/>
  <pageSetup horizontalDpi="120" verticalDpi="12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UG Kwidzyn</cp:lastModifiedBy>
  <cp:lastPrinted>2010-07-07T09:23:24Z</cp:lastPrinted>
  <dcterms:created xsi:type="dcterms:W3CDTF">2000-04-14T09:49:21Z</dcterms:created>
  <dcterms:modified xsi:type="dcterms:W3CDTF">2010-07-14T09:05:52Z</dcterms:modified>
  <cp:category/>
  <cp:version/>
  <cp:contentType/>
  <cp:contentStatus/>
</cp:coreProperties>
</file>