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390" activeTab="2"/>
  </bookViews>
  <sheets>
    <sheet name="zest. wg. wniosków PION " sheetId="5" r:id="rId1"/>
    <sheet name="Zmiana Licze - luty 2020" sheetId="3" r:id="rId2"/>
    <sheet name="Aktualne - Maj" sheetId="6" r:id="rId3"/>
  </sheets>
  <definedNames>
    <definedName name="_GoBack" localSheetId="0">'zest. wg. wniosków PION '!$A$9</definedName>
    <definedName name="_xlnm.Print_Area" localSheetId="2">'Aktualne - Maj'!$A$1:$K$175</definedName>
    <definedName name="_xlnm.Print_Area" localSheetId="1">'Zmiana Licze - luty 2020'!$A$1:$K$178</definedName>
  </definedNames>
  <calcPr calcId="145621"/>
</workbook>
</file>

<file path=xl/calcChain.xml><?xml version="1.0" encoding="utf-8"?>
<calcChain xmlns="http://schemas.openxmlformats.org/spreadsheetml/2006/main">
  <c r="I79" i="6" l="1"/>
  <c r="K174" i="6"/>
  <c r="J173" i="6"/>
  <c r="I173" i="6"/>
  <c r="C173" i="6"/>
  <c r="J169" i="6"/>
  <c r="I169" i="6"/>
  <c r="C169" i="6"/>
  <c r="J162" i="6"/>
  <c r="I162" i="6"/>
  <c r="C162" i="6"/>
  <c r="J153" i="6"/>
  <c r="I153" i="6"/>
  <c r="C153" i="6"/>
  <c r="J146" i="6"/>
  <c r="I146" i="6"/>
  <c r="I174" i="6" s="1"/>
  <c r="C146" i="6"/>
  <c r="J141" i="6"/>
  <c r="I141" i="6"/>
  <c r="C141" i="6"/>
  <c r="J137" i="6"/>
  <c r="I137" i="6"/>
  <c r="C137" i="6"/>
  <c r="J131" i="6"/>
  <c r="I131" i="6"/>
  <c r="C131" i="6"/>
  <c r="J124" i="6"/>
  <c r="I124" i="6"/>
  <c r="E124" i="6"/>
  <c r="J117" i="6"/>
  <c r="I117" i="6"/>
  <c r="C117" i="6"/>
  <c r="J110" i="6"/>
  <c r="I110" i="6"/>
  <c r="C110" i="6"/>
  <c r="J105" i="6"/>
  <c r="I105" i="6"/>
  <c r="C105" i="6"/>
  <c r="J91" i="6"/>
  <c r="I91" i="6"/>
  <c r="C91" i="6"/>
  <c r="J86" i="6"/>
  <c r="I86" i="6"/>
  <c r="C86" i="6"/>
  <c r="J79" i="6"/>
  <c r="C79" i="6"/>
  <c r="J72" i="6"/>
  <c r="I72" i="6"/>
  <c r="C72" i="6"/>
  <c r="J70" i="6"/>
  <c r="I70" i="6"/>
  <c r="C70" i="6"/>
  <c r="J65" i="6"/>
  <c r="I65" i="6"/>
  <c r="C65" i="6"/>
  <c r="J61" i="6"/>
  <c r="I61" i="6"/>
  <c r="C61" i="6"/>
  <c r="J53" i="6"/>
  <c r="I53" i="6"/>
  <c r="C53" i="6"/>
  <c r="J43" i="6"/>
  <c r="I43" i="6"/>
  <c r="C43" i="6"/>
  <c r="J37" i="6"/>
  <c r="I37" i="6"/>
  <c r="C37" i="6"/>
  <c r="J30" i="6"/>
  <c r="I30" i="6"/>
  <c r="C30" i="6"/>
  <c r="J28" i="6"/>
  <c r="I28" i="6"/>
  <c r="C28" i="6"/>
  <c r="J24" i="6"/>
  <c r="I24" i="6"/>
  <c r="C24" i="6"/>
  <c r="J21" i="6"/>
  <c r="I21" i="6"/>
  <c r="C21" i="6"/>
  <c r="J10" i="6"/>
  <c r="I10" i="6"/>
  <c r="C10" i="6"/>
  <c r="H174" i="6" l="1"/>
  <c r="J174" i="6"/>
  <c r="J107" i="3"/>
  <c r="K178" i="3"/>
  <c r="J177" i="3"/>
  <c r="I177" i="3"/>
  <c r="C177" i="3"/>
  <c r="J173" i="3"/>
  <c r="I173" i="3"/>
  <c r="C173" i="3"/>
  <c r="J166" i="3"/>
  <c r="I166" i="3"/>
  <c r="C166" i="3"/>
  <c r="J157" i="3"/>
  <c r="I157" i="3"/>
  <c r="C157" i="3"/>
  <c r="J150" i="3"/>
  <c r="I150" i="3"/>
  <c r="C150" i="3"/>
  <c r="J145" i="3"/>
  <c r="I145" i="3"/>
  <c r="C145" i="3"/>
  <c r="J141" i="3"/>
  <c r="I141" i="3"/>
  <c r="C141" i="3"/>
  <c r="J133" i="3"/>
  <c r="I133" i="3"/>
  <c r="C133" i="3"/>
  <c r="J126" i="3"/>
  <c r="I126" i="3"/>
  <c r="E126" i="3"/>
  <c r="J119" i="3"/>
  <c r="I119" i="3"/>
  <c r="C119" i="3"/>
  <c r="J112" i="3"/>
  <c r="I112" i="3"/>
  <c r="C112" i="3"/>
  <c r="I107" i="3"/>
  <c r="C107" i="3"/>
  <c r="J93" i="3"/>
  <c r="I93" i="3"/>
  <c r="C93" i="3"/>
  <c r="J88" i="3"/>
  <c r="I88" i="3"/>
  <c r="C88" i="3"/>
  <c r="J81" i="3"/>
  <c r="I81" i="3"/>
  <c r="C81" i="3"/>
  <c r="J74" i="3"/>
  <c r="I74" i="3"/>
  <c r="C74" i="3"/>
  <c r="J72" i="3"/>
  <c r="I72" i="3"/>
  <c r="C72" i="3"/>
  <c r="J67" i="3"/>
  <c r="I67" i="3"/>
  <c r="C67" i="3"/>
  <c r="J63" i="3"/>
  <c r="I63" i="3"/>
  <c r="C63" i="3"/>
  <c r="J55" i="3"/>
  <c r="I55" i="3"/>
  <c r="C55" i="3"/>
  <c r="J45" i="3"/>
  <c r="I45" i="3"/>
  <c r="C45" i="3"/>
  <c r="J39" i="3"/>
  <c r="I39" i="3"/>
  <c r="C39" i="3"/>
  <c r="J32" i="3"/>
  <c r="I32" i="3"/>
  <c r="C32" i="3"/>
  <c r="J30" i="3"/>
  <c r="I30" i="3"/>
  <c r="C30" i="3"/>
  <c r="J26" i="3"/>
  <c r="I26" i="3"/>
  <c r="C26" i="3"/>
  <c r="J22" i="3"/>
  <c r="I22" i="3"/>
  <c r="C22" i="3"/>
  <c r="J11" i="3"/>
  <c r="I11" i="3"/>
  <c r="C11" i="3"/>
  <c r="H178" i="3" s="1"/>
  <c r="J178" i="3" l="1"/>
  <c r="I178" i="3"/>
  <c r="K182" i="5"/>
  <c r="D199" i="5"/>
  <c r="B199" i="5"/>
  <c r="D200" i="5"/>
  <c r="B200" i="5"/>
  <c r="J23" i="5"/>
  <c r="J41" i="5"/>
  <c r="J47" i="5"/>
  <c r="J57" i="5"/>
  <c r="J65" i="5"/>
  <c r="J75" i="5"/>
  <c r="J83" i="5"/>
  <c r="J93" i="5"/>
  <c r="J98" i="5"/>
  <c r="J112" i="5"/>
  <c r="J117" i="5"/>
  <c r="J124" i="5"/>
  <c r="J131" i="5"/>
  <c r="J138" i="5"/>
  <c r="J146" i="5"/>
  <c r="J150" i="5"/>
  <c r="J154" i="5"/>
  <c r="J161" i="5"/>
  <c r="J170" i="5"/>
  <c r="J177" i="5"/>
  <c r="J181" i="5"/>
  <c r="D201" i="5" l="1"/>
  <c r="C124" i="5"/>
  <c r="C161" i="5"/>
  <c r="C32" i="5"/>
  <c r="C57" i="5"/>
  <c r="I150" i="5"/>
  <c r="C150" i="5"/>
  <c r="C47" i="5"/>
  <c r="I83" i="5"/>
  <c r="I65" i="5"/>
  <c r="I41" i="5"/>
  <c r="B201" i="5" l="1"/>
  <c r="C75" i="5"/>
  <c r="C12" i="5" l="1"/>
  <c r="J32" i="5"/>
  <c r="C65" i="5"/>
  <c r="J70" i="5"/>
  <c r="I70" i="5"/>
  <c r="C70" i="5"/>
  <c r="C138" i="5"/>
  <c r="C41" i="5"/>
  <c r="I181" i="5"/>
  <c r="C181" i="5"/>
  <c r="I117" i="5"/>
  <c r="I93" i="5"/>
  <c r="I98" i="5"/>
  <c r="I34" i="5"/>
  <c r="I23" i="5"/>
  <c r="J27" i="5"/>
  <c r="I177" i="5" l="1"/>
  <c r="C177" i="5"/>
  <c r="I170" i="5"/>
  <c r="C170" i="5"/>
  <c r="I161" i="5"/>
  <c r="I154" i="5"/>
  <c r="C154" i="5"/>
  <c r="I146" i="5"/>
  <c r="C146" i="5"/>
  <c r="I138" i="5"/>
  <c r="I131" i="5"/>
  <c r="E131" i="5"/>
  <c r="I124" i="5"/>
  <c r="C117" i="5"/>
  <c r="I112" i="5"/>
  <c r="C112" i="5"/>
  <c r="C98" i="5"/>
  <c r="C93" i="5"/>
  <c r="C83" i="5"/>
  <c r="J77" i="5"/>
  <c r="I77" i="5"/>
  <c r="C77" i="5"/>
  <c r="I75" i="5"/>
  <c r="I57" i="5"/>
  <c r="I47" i="5"/>
  <c r="J34" i="5"/>
  <c r="C34" i="5"/>
  <c r="I32" i="5"/>
  <c r="I27" i="5"/>
  <c r="C27" i="5"/>
  <c r="C23" i="5"/>
  <c r="H182" i="5" s="1"/>
  <c r="J12" i="5"/>
  <c r="I12" i="5"/>
  <c r="J182" i="5" l="1"/>
  <c r="I182" i="5"/>
</calcChain>
</file>

<file path=xl/sharedStrings.xml><?xml version="1.0" encoding="utf-8"?>
<sst xmlns="http://schemas.openxmlformats.org/spreadsheetml/2006/main" count="461" uniqueCount="146">
  <si>
    <t>lp.</t>
  </si>
  <si>
    <t>Jednostka pomocnicza - Sołectwo</t>
  </si>
  <si>
    <t>Nazwa zadania</t>
  </si>
  <si>
    <t>dział</t>
  </si>
  <si>
    <t>rozdział</t>
  </si>
  <si>
    <t>§</t>
  </si>
  <si>
    <t>w tym wydatki majątkowe</t>
  </si>
  <si>
    <t>Baldram</t>
  </si>
  <si>
    <t>razem</t>
  </si>
  <si>
    <t>Brachlewo</t>
  </si>
  <si>
    <t>Brokowo</t>
  </si>
  <si>
    <t>Bronno</t>
  </si>
  <si>
    <t>Dankowo</t>
  </si>
  <si>
    <t>Dubiel</t>
  </si>
  <si>
    <t>Gniewskie Pole</t>
  </si>
  <si>
    <t>Górki</t>
  </si>
  <si>
    <t>Grabówko</t>
  </si>
  <si>
    <t>Gurcz</t>
  </si>
  <si>
    <t>Janowo</t>
  </si>
  <si>
    <t>Kamionka</t>
  </si>
  <si>
    <t>Korzeniewo</t>
  </si>
  <si>
    <t>Licze</t>
  </si>
  <si>
    <t>Lipianki</t>
  </si>
  <si>
    <t>Mareza</t>
  </si>
  <si>
    <t>Mareza Osiedle</t>
  </si>
  <si>
    <t>Nowy Dwór</t>
  </si>
  <si>
    <t>Obory</t>
  </si>
  <si>
    <t>Ośno</t>
  </si>
  <si>
    <t>Pawlice</t>
  </si>
  <si>
    <t>Podzamcze</t>
  </si>
  <si>
    <t>Rakowice</t>
  </si>
  <si>
    <t>Rakowiec</t>
  </si>
  <si>
    <t>Rozpędziny</t>
  </si>
  <si>
    <t>Szałwinek</t>
  </si>
  <si>
    <t>Tychnowy</t>
  </si>
  <si>
    <t>plan</t>
  </si>
  <si>
    <t>RAZEM</t>
  </si>
  <si>
    <t xml:space="preserve">wysokość naliczonego Funduszu </t>
  </si>
  <si>
    <t>kwota wg. wniosków</t>
  </si>
  <si>
    <t xml:space="preserve"> Rady Gminy Kwidzyn             </t>
  </si>
  <si>
    <t xml:space="preserve">Załącznik Nr </t>
  </si>
  <si>
    <t xml:space="preserve">do Uchwały nr  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</si>
  <si>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 xml:space="preserve">dnia  </t>
    </r>
  </si>
  <si>
    <t>ZESTAWIENIE WYDATKÓW w ramach Funduszu Sołeckiego na rok 2020</t>
  </si>
  <si>
    <t>Zakup 3 podgrzewaczy do świetlicy wiejskiej</t>
  </si>
  <si>
    <t>Ogrodzenie placu zabaw</t>
  </si>
  <si>
    <t>Zakup siatki do siatkówki</t>
  </si>
  <si>
    <t>Zakup lodówki dla KGW</t>
  </si>
  <si>
    <t>Zakup wyposażenia dla OSP</t>
  </si>
  <si>
    <t>Spotkanie o charakterze kulturalno sportowym dla mieszkańców Gniewskiego Pola</t>
  </si>
  <si>
    <t>Budowa oświetlenia ulicznego ul. Bajeczna</t>
  </si>
  <si>
    <t xml:space="preserve">Organizacja festynu </t>
  </si>
  <si>
    <t>Zakup wyposażenia dla OSP Pastwa</t>
  </si>
  <si>
    <t>Organizacja imprezy kulturalno -sportowej dla mieszkańców sołectwa Janowo</t>
  </si>
  <si>
    <t>Budowa części oświetlenia przy drodze 518 w Gurczu</t>
  </si>
  <si>
    <t xml:space="preserve">Spotkanie integracyjne dla mieszkańców </t>
  </si>
  <si>
    <t>Organizacja spotkania kulturalno - sportowego dla mieszkańców Podzamcza</t>
  </si>
  <si>
    <t>Doposażenie terenu rekreacyjno - sportowego w urządzeniu placu zabaw - projekt i częściowe wykonanie</t>
  </si>
  <si>
    <t>Zabudowa altany rekreacyjnej</t>
  </si>
  <si>
    <t>Lampa oświetleniowa</t>
  </si>
  <si>
    <t>Spotkanie kulturalno - sportowe dla mieszkańców Obór</t>
  </si>
  <si>
    <t xml:space="preserve">Zakup kosiarki do wykaszania terenów rekreacyjno - sportowych </t>
  </si>
  <si>
    <t>Zagospodarowanie terenu rekreacyjno sportowego w zjazd linowy 3m i linarium - Piramida mała pow. 3m</t>
  </si>
  <si>
    <t>Organizacja spotkania kulturalno - sportowego dla mieszkańców Korzeniewa</t>
  </si>
  <si>
    <t>Zakup gontu bitumicznego na pokrycie altany przy boisku gminnym</t>
  </si>
  <si>
    <t>Zaprojektowanie oświetlenia ulicznego na działce nr 136 oraz częściowa realizacja</t>
  </si>
  <si>
    <t>Zakup biletów na wyjazd kulturalny</t>
  </si>
  <si>
    <t>Linaria na plac zabaw (klepsydra)</t>
  </si>
  <si>
    <t>Remont drogi gminnj</t>
  </si>
  <si>
    <t>Impreza kulturalno - sportowa dla mieszkańców</t>
  </si>
  <si>
    <t>Obudowa altany na boisku gminnym (drewno)</t>
  </si>
  <si>
    <t xml:space="preserve">Integracyjne międzypokoleniowe spotkanie mieszkańców </t>
  </si>
  <si>
    <t>Spotkanie kulturalno - sportowe z okazji Dnia Dziecka</t>
  </si>
  <si>
    <t>Zagospodarowanie przestrzeni publicznej dla celów rekreacyjno - sportowych  sołectwa Licze w tym zakup i montaż 4 ławek</t>
  </si>
  <si>
    <t>Zagospodarowanie działki rekreacyjno - sportowej nr 240/3 poprzez doprowadzenie instalacji zasilającej wiatę w energię elektryczną ( skrzynka elektryczna na słupie, który oświetlałby wiatę)</t>
  </si>
  <si>
    <t>Wymiana  wyeksploatowanych urządzeń na placu zabaw                (huśtawka)</t>
  </si>
  <si>
    <t>Spotkanie kulturalno - sportowe dla mieszkańców</t>
  </si>
  <si>
    <t>Zakup materiałów na podbudowę pod scenę</t>
  </si>
  <si>
    <t>Spotkanie kulturalno - sportowe dla mieszkańców msc. Mareza</t>
  </si>
  <si>
    <t>Organizacja pokazów degustacji potraw kuchni regionalnej</t>
  </si>
  <si>
    <t>Zakup akordeonu dla zespołu ludowego "Marezianki"</t>
  </si>
  <si>
    <t>Montaż oświetlenia na ul. Grabowskiej wg. projektu</t>
  </si>
  <si>
    <t>Zakup i rozplantowanie piasku na placu zabaw przy ul. Długiej</t>
  </si>
  <si>
    <t>Remont budynku świetlicy wg. projektu wg. dokumentacji</t>
  </si>
  <si>
    <t>Spotkanie kulturalne dla mieszkańców sołectwa Szałwinek</t>
  </si>
  <si>
    <t>Próg zwalniający</t>
  </si>
  <si>
    <t>Głośnik z mikrofonem</t>
  </si>
  <si>
    <t>Grill</t>
  </si>
  <si>
    <t>Ławki z oparciem</t>
  </si>
  <si>
    <t>Montaż  3 ławek oraz koszty ogrodzenia placu zabaw siatką - projekt i wykonanie</t>
  </si>
  <si>
    <t>Budowa części oświetlenia drogowego wg. projektu</t>
  </si>
  <si>
    <t>Spotkanie kulturalno - sportowe dla mieszkańców sołectwa Bronno</t>
  </si>
  <si>
    <t>Impreza integracyjna</t>
  </si>
  <si>
    <t>Organizacja spotkań kulturalno - sportowych: Dożynek, Dzień Dziecka, Opłatek dla seniorów</t>
  </si>
  <si>
    <t>Plac zabaw ul. Łowiecka - projekt i montaż : tyrolka, piaskownica</t>
  </si>
  <si>
    <t>Plac zabaw ul. Pawlicka ( wymiana) - zestaw ze zjeżdżalnią, huśtawka</t>
  </si>
  <si>
    <t>Wymiana drabiny w OSP Rakowiec</t>
  </si>
  <si>
    <t>Utwardzenie drogi śródpolnej gruzem</t>
  </si>
  <si>
    <t>Spotkanie kulturalno - sportowe dla mieszkańców Lipianek</t>
  </si>
  <si>
    <t>Budowa drogi gminnej osiedlowej  113/25</t>
  </si>
  <si>
    <t>Festyn integracyjny dla mieszkańców</t>
  </si>
  <si>
    <t>Budowa progu zwalniającego przy Szkole Podstawowej w Nowym Dworze</t>
  </si>
  <si>
    <t>Doposażenie placu zabaw w Nowym Dworze w karuzelę oraz huśtawki poziome ( zadanie realizowane z sołectwem Grabówko)</t>
  </si>
  <si>
    <t>Zlecenie wykonania drewnianych narożników przy boisku gminnym oraz na wykonanie drewnianych ławek</t>
  </si>
  <si>
    <t>Zagospodarowanie przestrzeni wokół altany poprzez zaprojektowanie : pokrycia dachu altany blachodachówką, dostawę i trwały montaż 3 ławostołów, budowę grilla kamiennego, wymianę części ogrodzenia wokół altany do parkingu, dostawę i montaż urządzeń placu zabaw i siłowni zewnętrznej oraz częściowa realizacja robót zaprojektowanych elementów</t>
  </si>
  <si>
    <t>Organizacja cyklu imprez kulturalnych</t>
  </si>
  <si>
    <t>Bramki do gry w piłkę nożną z atestem</t>
  </si>
  <si>
    <t>Spotkanie kulturalno - sportowe dla mieszkańców Rakowice</t>
  </si>
  <si>
    <t>Kurtki przeciwdeszczowe dla najmłodszej grupy z KS Powiśle</t>
  </si>
  <si>
    <t>Organizacja spotkania kulturalno - sportowego</t>
  </si>
  <si>
    <t>Utwardzenie powierzchni pod boisko do koszykówki wg. projektu</t>
  </si>
  <si>
    <t>Zagospodarowanie przestrzeni rekreacyjno - sportowej - Konserwacja bieżąca stawu oraz profilowanie skarpy  przy zbiorniku wodnym</t>
  </si>
  <si>
    <t>Budowa oświetlenia drogowego przy drodze powiatowej w msc. Janowo - montaż</t>
  </si>
  <si>
    <t xml:space="preserve">Spotkanie o charakterze kulturalno - sportowym </t>
  </si>
  <si>
    <t>Rozbudowa placu zbaw w Nowym Dworze - osiedle POM:                 - Doposażenie placu w karuzelę oraz huśtawki poziome                 (12 591,02);                                                                                                    -  Montaż słupków do siatkówki i badmintona wraz z siatką            (2 500,00);                                                                                                      - Zakup materiału do wykonania ogrodzenia panelowego 1200 wraz z 2 furtkami (5 600,00)</t>
  </si>
  <si>
    <t>Zagospodarowanie terenu rekreacyjno sportowego poprzez :              -Budowa grilla przy wiacie (9 000,00);                                                 -Położenie polbruku wokół grilla (8 085,85);                                        -Zakup ławek i stołu koło grilla ( 4 000,00)</t>
  </si>
  <si>
    <t>Integracja mieszkańców - piknik rodzinny (zadanie realizowane      z sołectwem Grabówko)</t>
  </si>
  <si>
    <t>Doposażenie placu zabawa    w Grabówku o karuzelę huśtawki poziome oraz ławki przy placu zabaw (13 500,00) oraz montaż słupków do siatkówki  badmintona wraz z siatką na placu zabaw            w Grabówku (2 500,00)</t>
  </si>
  <si>
    <t>Zagospodarowanie działki nr 73 w tym : montaż skrzynki pod prąd, zakup i montaż płotu lub paneli + bramka przed świetlicą, zakup       i montaż urządzeń ( orbitrek i wyciskanie siedząc)</t>
  </si>
  <si>
    <t>Integracja mieszkańców - piknik rodzinny (zadanie realizowane razem z sołectwem Nowy Dwór)</t>
  </si>
  <si>
    <t>Zakup płyt typu "jumbo" z przeznaczeniem na drogę wiejską         w Dubielu</t>
  </si>
  <si>
    <t>Zagospodarowanie terenów rekreacyjno - sportowych :                      - Doprowadzenie energii elektrycznej na teren rekreacyjno - sportowy poprzez zaprojektowanie i częściowy montaż skrzynki      i 2 lamp przy altanie (13 200,00);                                                                   - Wykonania nawierzchni z kostki brukowej (6 200,00)</t>
  </si>
  <si>
    <t xml:space="preserve">Urządzenie i przystosowanie pomieszczenia w świetlicy sołectwa Mareza Osiedle na przyświetlicową kuchnię : zakup szafek stojących i wiszących, zakup zlewozmywaka, zakup kuchni indukcyjnej, zakup piekarnika elektrycznego, zakup lodówki, zakup zmywarki, zakup garnków do gotowania, zakup talerzy, misek, szklanek, zakup sztućców, podgrzewaczy, zakup drobnego sprzętu </t>
  </si>
  <si>
    <t xml:space="preserve">Zaospodarowanie przestrzeni publicznej dla celów rekreacyjno-sportowych na terenie Szkoły Podstawowej w Liczu - projekt i wykonanie. </t>
  </si>
  <si>
    <t>Zagospodarowanie działki nr 73 w tym : montaż skrzynki pod prąd, zakup i montaż płotu lub paneli + bramka przed świetlicą, zakup i montaż urządzeń                    (orbitrek i wyciskanie siedząc)</t>
  </si>
  <si>
    <t>Doposażenie placu zabawa    w Grabówku o karuzelę huśtawki poziome oraz ławki przy placu zabaw (13 500,00) oraz montaż słupków do siatkówki  badmintona wraz z siatką na placu zabaw  w Grabówku (2 500,00)</t>
  </si>
  <si>
    <t>Integracja mieszkańców - piknik rodzinny (zadanie realizowane  z sołectwem Grabówko)</t>
  </si>
  <si>
    <t>Zagospodarowanie terenu rekreacyjno sportowego poprzez : -Budowa grilla przy wiacie (9 000,00);                                                 -Położenie polbruku wokół grilla (8 085,85);                                        -Zakup ławek i stołu koło grilla ( 4 000,00)</t>
  </si>
  <si>
    <t>Wykonanie docieplenia elewacji na budynku świetlicy</t>
  </si>
  <si>
    <t>Zagopodarowanie przestrzeni publicznej dla celów rekreacyjno-sportowych. Montaż  3 ławek oraz koszty ogrodzenia placu zabaw siatką - projekt i wykonanie</t>
  </si>
  <si>
    <t>Montaż 2 lamp na ul. Kwidzyńskiej wg. projektu</t>
  </si>
  <si>
    <t>Zakup płyt typu "jumbo" z przeznaczeniem na drogę wiejską w Dubielu</t>
  </si>
  <si>
    <t>Wymiana  wyeksploatowanych urządzeń na placu zabaw  (huśtawka)</t>
  </si>
  <si>
    <t>Montaż 2 lamp na ul. Kwidzyńskiej wg projektu</t>
  </si>
  <si>
    <t>Zagospodarowanie działki rekreacyjno - sportowej nr 240/3 poprzez doprowadzenie instalacji zasilającej wiatę w energię elektryczną (skrzynka elektryczna na słupie, który oświetlałby wiatę)</t>
  </si>
  <si>
    <t>Załącznik Nr 10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</si>
  <si>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>dnia 27 maja 2020 r.</t>
    </r>
  </si>
  <si>
    <t>Zagospodarowanie terenu rekreacyjno sportowego poprzez : -Budowa grilla przy wiacie (9 000,00);  -Położenie polbruku wokół grilla (8 085,85);   -Zakup ławek i stołu koło grilla ( 4 000,00)</t>
  </si>
  <si>
    <t>Integracja mieszkańców - piknik rodzinny (zadanie realizowane  
z sołectwem Grabówko)</t>
  </si>
  <si>
    <t>Doposażenie placu zabawa    w Grabówku o karuzelę huśtawki poziome oraz ławki przy placu zabaw (13 500,00) oraz montaż słupków do siatkówki  badmintona wraz z siatką na placu zabaw 
w Grabówku (2 500,00)</t>
  </si>
  <si>
    <t xml:space="preserve">Zagospodarowanie przestrzeni publicznej dla celów rekreacyjno-sportowych na terenie Szkoły Podstawowej w Liczu - projekt 
i wykonanie. </t>
  </si>
  <si>
    <t>Rozbudowa placu zbaw w Nowym Dworze - osiedle POM: - Doposażenie placu w karuzelę oraz huśtawki poziome  (12 591,02);  -  Montaż słupków do siatkówki i badmintona wraz z siatką  (2 500,00);                                                                                                      - Zakup materiału do wykonania ogrodzenia panelowego 1200 wraz 
z 2 furtkami (5 600,00)</t>
  </si>
  <si>
    <t>Zagospodarowanie terenów rekreacyjno - sportowych : - Doprowadzenie energii elektrycznej na teren rekreacyjno - sportowy poprzez zaprojektowanie i częściowy montaż skrzynki i 2 lamp przy altanie (13 200,00); -Wykon. nawierzchni z kostki brukowej (6.200,00)</t>
  </si>
  <si>
    <t>Zagospodarowanie działki nr 73 w tym : montaż skrzynki pod prąd, zakup i montaż płotu lub paneli + bramka przed świetlicą, zakup i montaż urządzeń (orbitrek i wyciskanie siedząc)</t>
  </si>
  <si>
    <t>Zagospodarowanie przestrzeni wokół altany poprzez zaprojektowanie : pokrycia dachu altany blachodachówką, dostawę i trwały montaż 3 ławostołów, budowę grilla kamiennego, wymianę części ogrodzenia wokół altany do parkingu, dostawę i montaż urządzeń placu zabaw 
i siłowni zewn. oraz częściowa realizacja robót zaprojekt. elementów</t>
  </si>
  <si>
    <t>do Uchwały nr XIX/119/20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</si>
</sst>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rgb="FF006600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1">
    <xf numFmtId="0" fontId="0" fillId="0" borderId="0" xfId="0"/>
    <xf numFmtId="0" fontId="1" fillId="0" borderId="0" xfId="0" applyFont="1" applyAlignment="1"/>
    <xf numFmtId="4" fontId="0" fillId="0" borderId="0" xfId="0" applyNumberForma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1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0" fillId="0" borderId="0" xfId="0" applyAlignment="1">
      <alignment horizontal="right" vertical="center"/>
    </xf>
    <xf numFmtId="4" fontId="3" fillId="0" borderId="5" xfId="0" applyNumberFormat="1" applyFont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4" fontId="11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4" fontId="0" fillId="0" borderId="0" xfId="0" applyNumberFormat="1"/>
    <xf numFmtId="3" fontId="3" fillId="0" borderId="1" xfId="0" applyNumberFormat="1" applyFont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Border="1"/>
    <xf numFmtId="0" fontId="0" fillId="0" borderId="0" xfId="0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horizontal="center"/>
    </xf>
    <xf numFmtId="4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0" xfId="0" applyFont="1" applyAlignment="1"/>
    <xf numFmtId="4" fontId="6" fillId="2" borderId="8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6" xfId="0" applyNumberFormat="1" applyFont="1" applyBorder="1" applyAlignment="1">
      <alignment horizontal="right" vertical="top" wrapText="1"/>
    </xf>
    <xf numFmtId="4" fontId="2" fillId="0" borderId="7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4" fontId="3" fillId="2" borderId="5" xfId="0" applyNumberFormat="1" applyFont="1" applyFill="1" applyBorder="1" applyAlignment="1">
      <alignment vertical="center" wrapText="1"/>
    </xf>
    <xf numFmtId="4" fontId="3" fillId="2" borderId="7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1" fontId="6" fillId="0" borderId="2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/>
    </xf>
    <xf numFmtId="4" fontId="2" fillId="0" borderId="5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6" xfId="0" applyFont="1" applyBorder="1"/>
    <xf numFmtId="0" fontId="3" fillId="0" borderId="7" xfId="0" applyFont="1" applyBorder="1"/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" fontId="3" fillId="0" borderId="8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vertical="center" wrapText="1"/>
    </xf>
    <xf numFmtId="4" fontId="6" fillId="0" borderId="7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wrapText="1"/>
    </xf>
    <xf numFmtId="4" fontId="2" fillId="0" borderId="6" xfId="0" applyNumberFormat="1" applyFont="1" applyBorder="1" applyAlignment="1">
      <alignment horizontal="right" wrapText="1"/>
    </xf>
    <xf numFmtId="4" fontId="2" fillId="0" borderId="7" xfId="0" applyNumberFormat="1" applyFon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6600"/>
      <color rgb="FF00990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8"/>
  <sheetViews>
    <sheetView zoomScaleNormal="100" workbookViewId="0">
      <pane xSplit="4" ySplit="8" topLeftCell="E137" activePane="bottomRight" state="frozen"/>
      <selection pane="topRight" activeCell="E1" sqref="E1"/>
      <selection pane="bottomLeft" activeCell="A9" sqref="A9"/>
      <selection pane="bottomRight" activeCell="I139" sqref="I139:I140"/>
    </sheetView>
  </sheetViews>
  <sheetFormatPr defaultRowHeight="15"/>
  <cols>
    <col min="1" max="1" width="3" style="6" customWidth="1"/>
    <col min="2" max="2" width="13.625" style="35" customWidth="1"/>
    <col min="3" max="3" width="15.5" style="29" customWidth="1"/>
    <col min="4" max="4" width="34.25" style="30" customWidth="1"/>
    <col min="5" max="5" width="5.75" style="19" customWidth="1"/>
    <col min="6" max="6" width="6.625" style="19" customWidth="1"/>
    <col min="7" max="7" width="5.25" style="19" customWidth="1"/>
    <col min="8" max="8" width="9.75" style="11" customWidth="1"/>
    <col min="9" max="9" width="10" style="11" customWidth="1"/>
    <col min="10" max="10" width="9.625" style="9" customWidth="1"/>
    <col min="11" max="11" width="10.375" style="10" customWidth="1"/>
    <col min="13" max="13" width="8.75" customWidth="1"/>
    <col min="14" max="14" width="14.75" customWidth="1"/>
    <col min="15" max="15" width="9.875" bestFit="1" customWidth="1"/>
    <col min="16" max="16" width="13" customWidth="1"/>
  </cols>
  <sheetData>
    <row r="1" spans="1:14" ht="15" customHeight="1">
      <c r="A1" s="1"/>
      <c r="B1" s="34"/>
      <c r="D1" s="29"/>
      <c r="H1" s="261"/>
      <c r="I1" s="261"/>
    </row>
    <row r="2" spans="1:14">
      <c r="A2" s="1"/>
      <c r="B2" s="34"/>
      <c r="D2" s="29"/>
      <c r="H2" s="262" t="s">
        <v>40</v>
      </c>
      <c r="I2" s="262"/>
      <c r="J2" s="262"/>
    </row>
    <row r="3" spans="1:14">
      <c r="A3" s="1"/>
      <c r="B3" s="34"/>
      <c r="D3" s="29"/>
      <c r="H3" s="262" t="s">
        <v>41</v>
      </c>
      <c r="I3" s="262"/>
      <c r="J3" s="262"/>
    </row>
    <row r="4" spans="1:14">
      <c r="A4" s="1"/>
      <c r="B4" s="34"/>
      <c r="D4" s="29"/>
      <c r="H4" s="262" t="s">
        <v>39</v>
      </c>
      <c r="I4" s="262"/>
      <c r="J4" s="262"/>
    </row>
    <row r="5" spans="1:14">
      <c r="A5" s="26"/>
      <c r="B5" s="263" t="s">
        <v>43</v>
      </c>
      <c r="C5" s="263"/>
      <c r="D5" s="263"/>
      <c r="H5" s="262" t="s">
        <v>42</v>
      </c>
      <c r="I5" s="262"/>
      <c r="J5" s="262"/>
    </row>
    <row r="6" spans="1:14">
      <c r="A6" s="5"/>
    </row>
    <row r="7" spans="1:14">
      <c r="A7" s="5"/>
    </row>
    <row r="8" spans="1:14" ht="38.25">
      <c r="A8" s="3" t="s">
        <v>0</v>
      </c>
      <c r="B8" s="36" t="s">
        <v>1</v>
      </c>
      <c r="C8" s="264" t="s">
        <v>2</v>
      </c>
      <c r="D8" s="265"/>
      <c r="E8" s="20" t="s">
        <v>3</v>
      </c>
      <c r="F8" s="20" t="s">
        <v>4</v>
      </c>
      <c r="G8" s="20" t="s">
        <v>5</v>
      </c>
      <c r="H8" s="4" t="s">
        <v>38</v>
      </c>
      <c r="I8" s="4" t="s">
        <v>6</v>
      </c>
      <c r="J8" s="8" t="s">
        <v>35</v>
      </c>
      <c r="K8" s="4" t="s">
        <v>37</v>
      </c>
    </row>
    <row r="9" spans="1:14" ht="42" customHeight="1">
      <c r="A9" s="266">
        <v>1</v>
      </c>
      <c r="B9" s="269" t="s">
        <v>7</v>
      </c>
      <c r="C9" s="276" t="s">
        <v>99</v>
      </c>
      <c r="D9" s="277"/>
      <c r="E9" s="21">
        <v>600</v>
      </c>
      <c r="F9" s="46">
        <v>60017</v>
      </c>
      <c r="G9" s="21">
        <v>6050</v>
      </c>
      <c r="H9" s="47">
        <v>23903.9</v>
      </c>
      <c r="I9" s="47">
        <v>23903.9</v>
      </c>
      <c r="J9" s="81">
        <v>23904</v>
      </c>
      <c r="K9" s="244"/>
    </row>
    <row r="10" spans="1:14" ht="30.75" customHeight="1">
      <c r="A10" s="267"/>
      <c r="B10" s="270"/>
      <c r="C10" s="246" t="s">
        <v>100</v>
      </c>
      <c r="D10" s="247"/>
      <c r="E10" s="21">
        <v>750</v>
      </c>
      <c r="F10" s="21">
        <v>75075</v>
      </c>
      <c r="G10" s="21">
        <v>4210</v>
      </c>
      <c r="H10" s="47">
        <v>629.1</v>
      </c>
      <c r="I10" s="251"/>
      <c r="J10" s="81">
        <v>630</v>
      </c>
      <c r="K10" s="245"/>
      <c r="N10" s="95"/>
    </row>
    <row r="11" spans="1:14" ht="30" customHeight="1">
      <c r="A11" s="267"/>
      <c r="B11" s="270"/>
      <c r="C11" s="248"/>
      <c r="D11" s="249"/>
      <c r="E11" s="21">
        <v>750</v>
      </c>
      <c r="F11" s="21">
        <v>75075</v>
      </c>
      <c r="G11" s="21">
        <v>4300</v>
      </c>
      <c r="H11" s="47">
        <v>629</v>
      </c>
      <c r="I11" s="253"/>
      <c r="J11" s="81">
        <v>629</v>
      </c>
      <c r="K11" s="245"/>
      <c r="N11" s="95"/>
    </row>
    <row r="12" spans="1:14" ht="14.25" customHeight="1">
      <c r="A12" s="268"/>
      <c r="B12" s="37" t="s">
        <v>8</v>
      </c>
      <c r="C12" s="250">
        <f>SUM(H9:H11)</f>
        <v>25162</v>
      </c>
      <c r="D12" s="250"/>
      <c r="E12" s="250"/>
      <c r="F12" s="250"/>
      <c r="G12" s="250"/>
      <c r="H12" s="250"/>
      <c r="I12" s="12">
        <f>SUM(I9:I11)</f>
        <v>23903.9</v>
      </c>
      <c r="J12" s="13">
        <f>SUM(J9:J11)</f>
        <v>25163</v>
      </c>
      <c r="K12" s="54">
        <v>25162.01</v>
      </c>
      <c r="N12" s="95"/>
    </row>
    <row r="13" spans="1:14" ht="15.75" customHeight="1">
      <c r="A13" s="266">
        <v>2</v>
      </c>
      <c r="B13" s="269" t="s">
        <v>9</v>
      </c>
      <c r="C13" s="246" t="s">
        <v>64</v>
      </c>
      <c r="D13" s="247"/>
      <c r="E13" s="273">
        <v>926</v>
      </c>
      <c r="F13" s="273">
        <v>92695</v>
      </c>
      <c r="G13" s="273">
        <v>4210</v>
      </c>
      <c r="H13" s="278">
        <v>2000</v>
      </c>
      <c r="I13" s="251"/>
      <c r="J13" s="254">
        <v>2000</v>
      </c>
      <c r="K13" s="244"/>
      <c r="N13" s="99"/>
    </row>
    <row r="14" spans="1:14" ht="15.75" customHeight="1">
      <c r="A14" s="267"/>
      <c r="B14" s="270"/>
      <c r="C14" s="271"/>
      <c r="D14" s="272"/>
      <c r="E14" s="274"/>
      <c r="F14" s="274"/>
      <c r="G14" s="274"/>
      <c r="H14" s="279"/>
      <c r="I14" s="252"/>
      <c r="J14" s="255"/>
      <c r="K14" s="245"/>
    </row>
    <row r="15" spans="1:14" ht="4.9000000000000004" customHeight="1">
      <c r="A15" s="267"/>
      <c r="B15" s="270"/>
      <c r="C15" s="271"/>
      <c r="D15" s="272"/>
      <c r="E15" s="274"/>
      <c r="F15" s="274"/>
      <c r="G15" s="274"/>
      <c r="H15" s="279"/>
      <c r="I15" s="252"/>
      <c r="J15" s="255"/>
      <c r="K15" s="245"/>
    </row>
    <row r="16" spans="1:14" ht="9" hidden="1" customHeight="1">
      <c r="A16" s="267"/>
      <c r="B16" s="270"/>
      <c r="C16" s="271"/>
      <c r="D16" s="272"/>
      <c r="E16" s="274"/>
      <c r="F16" s="274"/>
      <c r="G16" s="274"/>
      <c r="H16" s="279"/>
      <c r="I16" s="252"/>
      <c r="J16" s="255"/>
      <c r="K16" s="245"/>
    </row>
    <row r="17" spans="1:11" ht="9.75" customHeight="1">
      <c r="A17" s="267"/>
      <c r="B17" s="270"/>
      <c r="C17" s="248"/>
      <c r="D17" s="249"/>
      <c r="E17" s="275"/>
      <c r="F17" s="275"/>
      <c r="G17" s="275"/>
      <c r="H17" s="280"/>
      <c r="I17" s="253"/>
      <c r="J17" s="256"/>
      <c r="K17" s="245"/>
    </row>
    <row r="18" spans="1:11" ht="32.25" customHeight="1">
      <c r="A18" s="267"/>
      <c r="B18" s="270"/>
      <c r="C18" s="258" t="s">
        <v>103</v>
      </c>
      <c r="D18" s="259"/>
      <c r="E18" s="21">
        <v>926</v>
      </c>
      <c r="F18" s="46">
        <v>92695</v>
      </c>
      <c r="G18" s="21">
        <v>4300</v>
      </c>
      <c r="H18" s="51">
        <v>7717.19</v>
      </c>
      <c r="I18" s="47"/>
      <c r="J18" s="109">
        <v>7718</v>
      </c>
      <c r="K18" s="245"/>
    </row>
    <row r="19" spans="1:11" ht="32.25" customHeight="1">
      <c r="A19" s="267"/>
      <c r="B19" s="270"/>
      <c r="C19" s="258" t="s">
        <v>65</v>
      </c>
      <c r="D19" s="259"/>
      <c r="E19" s="21">
        <v>900</v>
      </c>
      <c r="F19" s="21">
        <v>90015</v>
      </c>
      <c r="G19" s="21">
        <v>6050</v>
      </c>
      <c r="H19" s="51">
        <v>16500</v>
      </c>
      <c r="I19" s="47">
        <v>16500</v>
      </c>
      <c r="J19" s="109">
        <v>16500</v>
      </c>
      <c r="K19" s="245"/>
    </row>
    <row r="20" spans="1:11" ht="32.25" customHeight="1">
      <c r="A20" s="267"/>
      <c r="B20" s="270"/>
      <c r="C20" s="258" t="s">
        <v>66</v>
      </c>
      <c r="D20" s="259"/>
      <c r="E20" s="21">
        <v>921</v>
      </c>
      <c r="F20" s="21">
        <v>92195</v>
      </c>
      <c r="G20" s="21">
        <v>4300</v>
      </c>
      <c r="H20" s="51">
        <v>700</v>
      </c>
      <c r="I20" s="47"/>
      <c r="J20" s="109">
        <v>700</v>
      </c>
      <c r="K20" s="245"/>
    </row>
    <row r="21" spans="1:11" ht="33" customHeight="1">
      <c r="A21" s="267"/>
      <c r="B21" s="270"/>
      <c r="C21" s="246" t="s">
        <v>109</v>
      </c>
      <c r="D21" s="247"/>
      <c r="E21" s="273">
        <v>750</v>
      </c>
      <c r="F21" s="273">
        <v>75075</v>
      </c>
      <c r="G21" s="46">
        <v>4210</v>
      </c>
      <c r="H21" s="51">
        <v>340</v>
      </c>
      <c r="I21" s="257"/>
      <c r="J21" s="109">
        <v>340</v>
      </c>
      <c r="K21" s="245"/>
    </row>
    <row r="22" spans="1:11" ht="33" customHeight="1">
      <c r="A22" s="267"/>
      <c r="B22" s="270"/>
      <c r="C22" s="248"/>
      <c r="D22" s="249"/>
      <c r="E22" s="275"/>
      <c r="F22" s="275"/>
      <c r="G22" s="46">
        <v>4300</v>
      </c>
      <c r="H22" s="51">
        <v>339.85</v>
      </c>
      <c r="I22" s="257"/>
      <c r="J22" s="109">
        <v>339.85</v>
      </c>
      <c r="K22" s="245"/>
    </row>
    <row r="23" spans="1:11" ht="14.25" customHeight="1">
      <c r="A23" s="268"/>
      <c r="B23" s="37" t="s">
        <v>8</v>
      </c>
      <c r="C23" s="250">
        <f>SUM(H13:H22)</f>
        <v>27597.039999999997</v>
      </c>
      <c r="D23" s="250"/>
      <c r="E23" s="250"/>
      <c r="F23" s="250"/>
      <c r="G23" s="250"/>
      <c r="H23" s="250"/>
      <c r="I23" s="12">
        <f>SUM(I13:I22)</f>
        <v>16500</v>
      </c>
      <c r="J23" s="13">
        <f>SUM(J13:J22)</f>
        <v>27597.85</v>
      </c>
      <c r="K23" s="54">
        <v>27597.040000000001</v>
      </c>
    </row>
    <row r="24" spans="1:11" ht="56.25" customHeight="1">
      <c r="A24" s="266">
        <v>3</v>
      </c>
      <c r="B24" s="269" t="s">
        <v>10</v>
      </c>
      <c r="C24" s="294" t="s">
        <v>118</v>
      </c>
      <c r="D24" s="295"/>
      <c r="E24" s="273">
        <v>926</v>
      </c>
      <c r="F24" s="273">
        <v>92695</v>
      </c>
      <c r="G24" s="273">
        <v>6050</v>
      </c>
      <c r="H24" s="251">
        <v>18488.21</v>
      </c>
      <c r="I24" s="251">
        <v>18488.21</v>
      </c>
      <c r="J24" s="254">
        <v>18489</v>
      </c>
      <c r="K24" s="244"/>
    </row>
    <row r="25" spans="1:11" ht="35.25" customHeight="1">
      <c r="A25" s="267"/>
      <c r="B25" s="270"/>
      <c r="C25" s="296"/>
      <c r="D25" s="297"/>
      <c r="E25" s="275"/>
      <c r="F25" s="275"/>
      <c r="G25" s="275"/>
      <c r="H25" s="253"/>
      <c r="I25" s="253"/>
      <c r="J25" s="256"/>
      <c r="K25" s="260"/>
    </row>
    <row r="26" spans="1:11" ht="0.75" hidden="1" customHeight="1">
      <c r="A26" s="267"/>
      <c r="B26" s="270"/>
      <c r="C26" s="64"/>
      <c r="D26" s="65"/>
      <c r="E26" s="66"/>
      <c r="F26" s="66"/>
      <c r="G26" s="66"/>
      <c r="H26" s="67"/>
      <c r="I26" s="67"/>
      <c r="J26" s="62"/>
      <c r="K26" s="28"/>
    </row>
    <row r="27" spans="1:11" ht="14.25" customHeight="1">
      <c r="A27" s="268"/>
      <c r="B27" s="37" t="s">
        <v>8</v>
      </c>
      <c r="C27" s="281">
        <f>SUM(H24:H25)</f>
        <v>18488.21</v>
      </c>
      <c r="D27" s="282"/>
      <c r="E27" s="282"/>
      <c r="F27" s="282"/>
      <c r="G27" s="282"/>
      <c r="H27" s="283"/>
      <c r="I27" s="12">
        <f>SUM(I24:I25)</f>
        <v>18488.21</v>
      </c>
      <c r="J27" s="13">
        <f>SUM(J24:J26)</f>
        <v>18489</v>
      </c>
      <c r="K27" s="54">
        <v>18488.21</v>
      </c>
    </row>
    <row r="28" spans="1:11" ht="50.25" customHeight="1">
      <c r="A28" s="288">
        <v>4</v>
      </c>
      <c r="B28" s="289" t="s">
        <v>11</v>
      </c>
      <c r="C28" s="290" t="s">
        <v>90</v>
      </c>
      <c r="D28" s="290"/>
      <c r="E28" s="78">
        <v>900</v>
      </c>
      <c r="F28" s="78">
        <v>90015</v>
      </c>
      <c r="G28" s="78">
        <v>6050</v>
      </c>
      <c r="H28" s="63">
        <v>18635</v>
      </c>
      <c r="I28" s="63">
        <v>18635</v>
      </c>
      <c r="J28" s="77">
        <v>18635</v>
      </c>
      <c r="K28" s="244"/>
    </row>
    <row r="29" spans="1:11" ht="12" hidden="1" customHeight="1">
      <c r="A29" s="284"/>
      <c r="B29" s="289"/>
      <c r="C29" s="70"/>
      <c r="D29" s="70"/>
      <c r="E29" s="78"/>
      <c r="F29" s="78"/>
      <c r="G29" s="78"/>
      <c r="H29" s="63"/>
      <c r="I29" s="59"/>
      <c r="J29" s="77"/>
      <c r="K29" s="245"/>
    </row>
    <row r="30" spans="1:11" ht="25.5" customHeight="1">
      <c r="A30" s="284"/>
      <c r="B30" s="289"/>
      <c r="C30" s="246" t="s">
        <v>91</v>
      </c>
      <c r="D30" s="247"/>
      <c r="E30" s="298">
        <v>750</v>
      </c>
      <c r="F30" s="298">
        <v>75075</v>
      </c>
      <c r="G30" s="156">
        <v>4210</v>
      </c>
      <c r="H30" s="63">
        <v>490</v>
      </c>
      <c r="I30" s="63"/>
      <c r="J30" s="77">
        <v>490</v>
      </c>
      <c r="K30" s="245"/>
    </row>
    <row r="31" spans="1:11" ht="25.5" customHeight="1">
      <c r="A31" s="284"/>
      <c r="B31" s="289"/>
      <c r="C31" s="248"/>
      <c r="D31" s="249"/>
      <c r="E31" s="299"/>
      <c r="F31" s="299"/>
      <c r="G31" s="156">
        <v>4300</v>
      </c>
      <c r="H31" s="63">
        <v>490</v>
      </c>
      <c r="I31" s="63"/>
      <c r="J31" s="77">
        <v>490</v>
      </c>
      <c r="K31" s="260"/>
    </row>
    <row r="32" spans="1:11" ht="14.25">
      <c r="A32" s="285"/>
      <c r="B32" s="38" t="s">
        <v>8</v>
      </c>
      <c r="C32" s="300">
        <f>SUM(H28:H31)</f>
        <v>19615</v>
      </c>
      <c r="D32" s="301"/>
      <c r="E32" s="301"/>
      <c r="F32" s="301"/>
      <c r="G32" s="301"/>
      <c r="H32" s="302"/>
      <c r="I32" s="76">
        <f>SUM(I28:I31)</f>
        <v>18635</v>
      </c>
      <c r="J32" s="13">
        <f>SUM(J28:J31)</f>
        <v>19615</v>
      </c>
      <c r="K32" s="15">
        <v>19615.54</v>
      </c>
    </row>
    <row r="33" spans="1:11" ht="72" customHeight="1">
      <c r="A33" s="284">
        <v>5</v>
      </c>
      <c r="B33" s="107" t="s">
        <v>12</v>
      </c>
      <c r="C33" s="286" t="s">
        <v>111</v>
      </c>
      <c r="D33" s="287"/>
      <c r="E33" s="145">
        <v>926</v>
      </c>
      <c r="F33" s="145">
        <v>92695</v>
      </c>
      <c r="G33" s="145">
        <v>6050</v>
      </c>
      <c r="H33" s="50">
        <v>18803.830000000002</v>
      </c>
      <c r="I33" s="73">
        <v>18803.830000000002</v>
      </c>
      <c r="J33" s="24">
        <v>18804</v>
      </c>
      <c r="K33" s="73"/>
    </row>
    <row r="34" spans="1:11" ht="14.25">
      <c r="A34" s="285"/>
      <c r="B34" s="38" t="s">
        <v>8</v>
      </c>
      <c r="C34" s="291">
        <f>SUM(H33:H33)</f>
        <v>18803.830000000002</v>
      </c>
      <c r="D34" s="292"/>
      <c r="E34" s="292"/>
      <c r="F34" s="292"/>
      <c r="G34" s="292"/>
      <c r="H34" s="293"/>
      <c r="I34" s="123">
        <f>SUM(I33:I33)</f>
        <v>18803.830000000002</v>
      </c>
      <c r="J34" s="13">
        <f>SUM(J33:J33)</f>
        <v>18804</v>
      </c>
      <c r="K34" s="54">
        <v>18803.86</v>
      </c>
    </row>
    <row r="35" spans="1:11" ht="22.5" customHeight="1">
      <c r="A35" s="303">
        <v>6</v>
      </c>
      <c r="B35" s="307" t="s">
        <v>13</v>
      </c>
      <c r="C35" s="246" t="s">
        <v>70</v>
      </c>
      <c r="D35" s="247"/>
      <c r="E35" s="298">
        <v>926</v>
      </c>
      <c r="F35" s="298">
        <v>92695</v>
      </c>
      <c r="G35" s="310">
        <v>4300</v>
      </c>
      <c r="H35" s="313">
        <v>5135.42</v>
      </c>
      <c r="I35" s="304"/>
      <c r="J35" s="254">
        <v>5136</v>
      </c>
      <c r="K35" s="244"/>
    </row>
    <row r="36" spans="1:11" ht="12.75" customHeight="1">
      <c r="A36" s="303"/>
      <c r="B36" s="308"/>
      <c r="C36" s="271"/>
      <c r="D36" s="272"/>
      <c r="E36" s="309"/>
      <c r="F36" s="309"/>
      <c r="G36" s="311"/>
      <c r="H36" s="313"/>
      <c r="I36" s="305"/>
      <c r="J36" s="255"/>
      <c r="K36" s="245"/>
    </row>
    <row r="37" spans="1:11" ht="6" customHeight="1">
      <c r="A37" s="303"/>
      <c r="B37" s="308"/>
      <c r="C37" s="248"/>
      <c r="D37" s="249"/>
      <c r="E37" s="299"/>
      <c r="F37" s="299"/>
      <c r="G37" s="312"/>
      <c r="H37" s="313"/>
      <c r="I37" s="306"/>
      <c r="J37" s="256"/>
      <c r="K37" s="245"/>
    </row>
    <row r="38" spans="1:11" ht="40.5" customHeight="1">
      <c r="A38" s="303"/>
      <c r="B38" s="308"/>
      <c r="C38" s="276" t="s">
        <v>120</v>
      </c>
      <c r="D38" s="277"/>
      <c r="E38" s="155">
        <v>600</v>
      </c>
      <c r="F38" s="155">
        <v>60017</v>
      </c>
      <c r="G38" s="83">
        <v>6050</v>
      </c>
      <c r="H38" s="84">
        <v>12000</v>
      </c>
      <c r="I38" s="60">
        <v>12000</v>
      </c>
      <c r="J38" s="62">
        <v>12000</v>
      </c>
      <c r="K38" s="245"/>
    </row>
    <row r="39" spans="1:11" ht="28.5" customHeight="1">
      <c r="A39" s="303"/>
      <c r="B39" s="308"/>
      <c r="C39" s="294" t="s">
        <v>71</v>
      </c>
      <c r="D39" s="295"/>
      <c r="E39" s="298">
        <v>750</v>
      </c>
      <c r="F39" s="298">
        <v>75075</v>
      </c>
      <c r="G39" s="157">
        <v>4210</v>
      </c>
      <c r="H39" s="129">
        <v>451.86</v>
      </c>
      <c r="I39" s="304"/>
      <c r="J39" s="128">
        <v>452</v>
      </c>
      <c r="K39" s="245"/>
    </row>
    <row r="40" spans="1:11" ht="28.5" customHeight="1">
      <c r="A40" s="303"/>
      <c r="B40" s="308"/>
      <c r="C40" s="296"/>
      <c r="D40" s="297"/>
      <c r="E40" s="299"/>
      <c r="F40" s="299"/>
      <c r="G40" s="157">
        <v>4300</v>
      </c>
      <c r="H40" s="129">
        <v>450</v>
      </c>
      <c r="I40" s="306"/>
      <c r="J40" s="128">
        <v>450</v>
      </c>
      <c r="K40" s="245"/>
    </row>
    <row r="41" spans="1:11" ht="14.25">
      <c r="A41" s="303"/>
      <c r="B41" s="38" t="s">
        <v>8</v>
      </c>
      <c r="C41" s="291">
        <f>SUM(H35:H40)</f>
        <v>18037.28</v>
      </c>
      <c r="D41" s="292"/>
      <c r="E41" s="292"/>
      <c r="F41" s="292"/>
      <c r="G41" s="292"/>
      <c r="H41" s="293"/>
      <c r="I41" s="76">
        <f>SUM(I35:I38)</f>
        <v>12000</v>
      </c>
      <c r="J41" s="13">
        <f>SUM(J35:J40)</f>
        <v>18038</v>
      </c>
      <c r="K41" s="54">
        <v>18037.28</v>
      </c>
    </row>
    <row r="42" spans="1:11" ht="91.5" customHeight="1">
      <c r="A42" s="303">
        <v>7</v>
      </c>
      <c r="B42" s="307" t="s">
        <v>14</v>
      </c>
      <c r="C42" s="316" t="s">
        <v>104</v>
      </c>
      <c r="D42" s="317"/>
      <c r="E42" s="85">
        <v>926</v>
      </c>
      <c r="F42" s="85">
        <v>92695</v>
      </c>
      <c r="G42" s="85">
        <v>6050</v>
      </c>
      <c r="H42" s="63">
        <v>15837.03</v>
      </c>
      <c r="I42" s="63">
        <v>15837.03</v>
      </c>
      <c r="J42" s="77">
        <v>15837</v>
      </c>
      <c r="K42" s="244"/>
    </row>
    <row r="43" spans="1:11" ht="15.75" customHeight="1">
      <c r="A43" s="303"/>
      <c r="B43" s="308"/>
      <c r="C43" s="258" t="s">
        <v>47</v>
      </c>
      <c r="D43" s="259"/>
      <c r="E43" s="74">
        <v>921</v>
      </c>
      <c r="F43" s="74">
        <v>92195</v>
      </c>
      <c r="G43" s="74">
        <v>4210</v>
      </c>
      <c r="H43" s="63">
        <v>1500</v>
      </c>
      <c r="I43" s="63"/>
      <c r="J43" s="77">
        <v>1500</v>
      </c>
      <c r="K43" s="245"/>
    </row>
    <row r="44" spans="1:11" ht="18" customHeight="1">
      <c r="A44" s="303"/>
      <c r="B44" s="308"/>
      <c r="C44" s="258" t="s">
        <v>48</v>
      </c>
      <c r="D44" s="259"/>
      <c r="E44" s="74">
        <v>754</v>
      </c>
      <c r="F44" s="74">
        <v>75412</v>
      </c>
      <c r="G44" s="74">
        <v>4210</v>
      </c>
      <c r="H44" s="63">
        <v>2000</v>
      </c>
      <c r="I44" s="63"/>
      <c r="J44" s="77">
        <v>2000</v>
      </c>
      <c r="K44" s="245"/>
    </row>
    <row r="45" spans="1:11" ht="15.75" customHeight="1">
      <c r="A45" s="303"/>
      <c r="B45" s="308"/>
      <c r="C45" s="294" t="s">
        <v>49</v>
      </c>
      <c r="D45" s="295"/>
      <c r="E45" s="318">
        <v>750</v>
      </c>
      <c r="F45" s="318">
        <v>75075</v>
      </c>
      <c r="G45" s="103">
        <v>4210</v>
      </c>
      <c r="H45" s="101">
        <v>500</v>
      </c>
      <c r="I45" s="101"/>
      <c r="J45" s="102">
        <v>500</v>
      </c>
      <c r="K45" s="245"/>
    </row>
    <row r="46" spans="1:11" ht="15.75" customHeight="1">
      <c r="A46" s="303"/>
      <c r="B46" s="319"/>
      <c r="C46" s="296"/>
      <c r="D46" s="297"/>
      <c r="E46" s="318"/>
      <c r="F46" s="318"/>
      <c r="G46" s="103">
        <v>4300</v>
      </c>
      <c r="H46" s="101">
        <v>500</v>
      </c>
      <c r="I46" s="101"/>
      <c r="J46" s="102">
        <v>500</v>
      </c>
      <c r="K46" s="260"/>
    </row>
    <row r="47" spans="1:11" ht="14.25">
      <c r="A47" s="303"/>
      <c r="B47" s="38" t="s">
        <v>8</v>
      </c>
      <c r="C47" s="300">
        <f>SUM(H42:H46)</f>
        <v>20337.03</v>
      </c>
      <c r="D47" s="314"/>
      <c r="E47" s="314"/>
      <c r="F47" s="314"/>
      <c r="G47" s="314"/>
      <c r="H47" s="315"/>
      <c r="I47" s="54">
        <f>SUM(I42:I44)</f>
        <v>15837.03</v>
      </c>
      <c r="J47" s="13">
        <f>SUM(J42:J46)</f>
        <v>20337</v>
      </c>
      <c r="K47" s="15">
        <v>20337.03</v>
      </c>
    </row>
    <row r="48" spans="1:11" ht="14.25" customHeight="1">
      <c r="A48" s="303">
        <v>8</v>
      </c>
      <c r="B48" s="307" t="s">
        <v>15</v>
      </c>
      <c r="C48" s="290" t="s">
        <v>121</v>
      </c>
      <c r="D48" s="290"/>
      <c r="E48" s="322">
        <v>926</v>
      </c>
      <c r="F48" s="322">
        <v>92695</v>
      </c>
      <c r="G48" s="322">
        <v>6050</v>
      </c>
      <c r="H48" s="313">
        <v>19400</v>
      </c>
      <c r="I48" s="313">
        <v>19400</v>
      </c>
      <c r="J48" s="403">
        <v>19400</v>
      </c>
      <c r="K48" s="244"/>
    </row>
    <row r="49" spans="1:14" ht="14.25" customHeight="1">
      <c r="A49" s="303"/>
      <c r="B49" s="308"/>
      <c r="C49" s="290"/>
      <c r="D49" s="290"/>
      <c r="E49" s="322"/>
      <c r="F49" s="322"/>
      <c r="G49" s="322"/>
      <c r="H49" s="313"/>
      <c r="I49" s="313"/>
      <c r="J49" s="403"/>
      <c r="K49" s="245"/>
    </row>
    <row r="50" spans="1:14" ht="48.75" customHeight="1">
      <c r="A50" s="303"/>
      <c r="B50" s="308"/>
      <c r="C50" s="290"/>
      <c r="D50" s="290"/>
      <c r="E50" s="322"/>
      <c r="F50" s="322"/>
      <c r="G50" s="322"/>
      <c r="H50" s="313"/>
      <c r="I50" s="313"/>
      <c r="J50" s="403"/>
      <c r="K50" s="245"/>
    </row>
    <row r="51" spans="1:14" ht="5.25" customHeight="1">
      <c r="A51" s="303"/>
      <c r="B51" s="308"/>
      <c r="C51" s="290"/>
      <c r="D51" s="290"/>
      <c r="E51" s="322"/>
      <c r="F51" s="322"/>
      <c r="G51" s="322"/>
      <c r="H51" s="313"/>
      <c r="I51" s="313"/>
      <c r="J51" s="403"/>
      <c r="K51" s="245"/>
    </row>
    <row r="52" spans="1:14" ht="19.5" hidden="1" customHeight="1">
      <c r="A52" s="303"/>
      <c r="B52" s="308"/>
      <c r="C52" s="290"/>
      <c r="D52" s="290"/>
      <c r="E52" s="322"/>
      <c r="F52" s="322"/>
      <c r="G52" s="322"/>
      <c r="H52" s="313"/>
      <c r="I52" s="313"/>
      <c r="J52" s="403"/>
      <c r="K52" s="245"/>
    </row>
    <row r="53" spans="1:14" ht="30" customHeight="1">
      <c r="A53" s="303"/>
      <c r="B53" s="308"/>
      <c r="C53" s="258" t="s">
        <v>75</v>
      </c>
      <c r="D53" s="259"/>
      <c r="E53" s="115">
        <v>926</v>
      </c>
      <c r="F53" s="115">
        <v>92695</v>
      </c>
      <c r="G53" s="115">
        <v>4300</v>
      </c>
      <c r="H53" s="113">
        <v>4700</v>
      </c>
      <c r="I53" s="113"/>
      <c r="J53" s="114">
        <v>4700</v>
      </c>
      <c r="K53" s="245"/>
    </row>
    <row r="54" spans="1:14" ht="16.5" customHeight="1">
      <c r="A54" s="303"/>
      <c r="B54" s="308"/>
      <c r="C54" s="294" t="s">
        <v>76</v>
      </c>
      <c r="D54" s="295"/>
      <c r="E54" s="115">
        <v>750</v>
      </c>
      <c r="F54" s="115">
        <v>75075</v>
      </c>
      <c r="G54" s="115">
        <v>4210</v>
      </c>
      <c r="H54" s="113">
        <v>675</v>
      </c>
      <c r="I54" s="113"/>
      <c r="J54" s="114">
        <v>675</v>
      </c>
      <c r="K54" s="245"/>
    </row>
    <row r="55" spans="1:14" ht="16.5" customHeight="1">
      <c r="A55" s="303"/>
      <c r="B55" s="308"/>
      <c r="C55" s="296"/>
      <c r="D55" s="297"/>
      <c r="E55" s="115">
        <v>750</v>
      </c>
      <c r="F55" s="115">
        <v>75075</v>
      </c>
      <c r="G55" s="115">
        <v>4300</v>
      </c>
      <c r="H55" s="113">
        <v>675</v>
      </c>
      <c r="I55" s="113"/>
      <c r="J55" s="114">
        <v>675</v>
      </c>
      <c r="K55" s="245"/>
    </row>
    <row r="56" spans="1:14" ht="19.5" customHeight="1">
      <c r="A56" s="303"/>
      <c r="B56" s="319"/>
      <c r="C56" s="258" t="s">
        <v>77</v>
      </c>
      <c r="D56" s="259"/>
      <c r="E56" s="115">
        <v>926</v>
      </c>
      <c r="F56" s="115">
        <v>92695</v>
      </c>
      <c r="G56" s="115">
        <v>4210</v>
      </c>
      <c r="H56" s="113">
        <v>1560.83</v>
      </c>
      <c r="I56" s="113"/>
      <c r="J56" s="114">
        <v>1561</v>
      </c>
      <c r="K56" s="260"/>
    </row>
    <row r="57" spans="1:14" ht="14.25">
      <c r="A57" s="303"/>
      <c r="B57" s="38" t="s">
        <v>8</v>
      </c>
      <c r="C57" s="323">
        <f>SUM(H48:H56)</f>
        <v>27010.83</v>
      </c>
      <c r="D57" s="324"/>
      <c r="E57" s="301"/>
      <c r="F57" s="301"/>
      <c r="G57" s="301"/>
      <c r="H57" s="302"/>
      <c r="I57" s="54">
        <f>SUM(I48:I52)</f>
        <v>19400</v>
      </c>
      <c r="J57" s="13">
        <f>SUM(J48:J56)</f>
        <v>27011</v>
      </c>
      <c r="K57" s="112">
        <v>27010.83</v>
      </c>
    </row>
    <row r="58" spans="1:14" ht="27.75" customHeight="1">
      <c r="A58" s="303">
        <v>9</v>
      </c>
      <c r="B58" s="289" t="s">
        <v>16</v>
      </c>
      <c r="C58" s="325" t="s">
        <v>114</v>
      </c>
      <c r="D58" s="325"/>
      <c r="E58" s="322">
        <v>926</v>
      </c>
      <c r="F58" s="322">
        <v>92695</v>
      </c>
      <c r="G58" s="322">
        <v>6050</v>
      </c>
      <c r="H58" s="411">
        <v>20691.02</v>
      </c>
      <c r="I58" s="411">
        <v>20691.02</v>
      </c>
      <c r="J58" s="403">
        <v>20692</v>
      </c>
      <c r="K58" s="244"/>
    </row>
    <row r="59" spans="1:14" ht="3" customHeight="1">
      <c r="A59" s="303"/>
      <c r="B59" s="289"/>
      <c r="C59" s="325"/>
      <c r="D59" s="325"/>
      <c r="E59" s="322"/>
      <c r="F59" s="322"/>
      <c r="G59" s="322"/>
      <c r="H59" s="411"/>
      <c r="I59" s="411"/>
      <c r="J59" s="403"/>
      <c r="K59" s="245"/>
    </row>
    <row r="60" spans="1:14" ht="3.75" customHeight="1">
      <c r="A60" s="303"/>
      <c r="B60" s="289"/>
      <c r="C60" s="325"/>
      <c r="D60" s="325"/>
      <c r="E60" s="322"/>
      <c r="F60" s="322"/>
      <c r="G60" s="322"/>
      <c r="H60" s="411"/>
      <c r="I60" s="411"/>
      <c r="J60" s="403"/>
      <c r="K60" s="245"/>
    </row>
    <row r="61" spans="1:14" ht="30.75" customHeight="1">
      <c r="A61" s="303"/>
      <c r="B61" s="289"/>
      <c r="C61" s="325"/>
      <c r="D61" s="325"/>
      <c r="E61" s="322"/>
      <c r="F61" s="322"/>
      <c r="G61" s="322"/>
      <c r="H61" s="411"/>
      <c r="I61" s="411"/>
      <c r="J61" s="403"/>
      <c r="K61" s="245"/>
      <c r="N61" s="150"/>
    </row>
    <row r="62" spans="1:14" ht="40.5" customHeight="1">
      <c r="A62" s="303"/>
      <c r="B62" s="289"/>
      <c r="C62" s="325"/>
      <c r="D62" s="325"/>
      <c r="E62" s="322"/>
      <c r="F62" s="322"/>
      <c r="G62" s="322"/>
      <c r="H62" s="411"/>
      <c r="I62" s="411"/>
      <c r="J62" s="403"/>
      <c r="K62" s="245"/>
    </row>
    <row r="63" spans="1:14" ht="15.75" customHeight="1">
      <c r="A63" s="303"/>
      <c r="B63" s="289"/>
      <c r="C63" s="325" t="s">
        <v>119</v>
      </c>
      <c r="D63" s="325"/>
      <c r="E63" s="322">
        <v>750</v>
      </c>
      <c r="F63" s="322">
        <v>75075</v>
      </c>
      <c r="G63" s="138">
        <v>4210</v>
      </c>
      <c r="H63" s="17">
        <v>545</v>
      </c>
      <c r="I63" s="17"/>
      <c r="J63" s="142">
        <v>545</v>
      </c>
      <c r="K63" s="245"/>
    </row>
    <row r="64" spans="1:14" ht="15.75" customHeight="1">
      <c r="A64" s="303"/>
      <c r="B64" s="289"/>
      <c r="C64" s="325"/>
      <c r="D64" s="325"/>
      <c r="E64" s="322"/>
      <c r="F64" s="322"/>
      <c r="G64" s="138">
        <v>4300</v>
      </c>
      <c r="H64" s="17">
        <v>544</v>
      </c>
      <c r="I64" s="17"/>
      <c r="J64" s="142">
        <v>544</v>
      </c>
      <c r="K64" s="260"/>
    </row>
    <row r="65" spans="1:14" ht="14.25" customHeight="1">
      <c r="A65" s="303"/>
      <c r="B65" s="38" t="s">
        <v>8</v>
      </c>
      <c r="C65" s="320">
        <f>SUM(H58:H64)</f>
        <v>21780.02</v>
      </c>
      <c r="D65" s="321"/>
      <c r="E65" s="321"/>
      <c r="F65" s="321"/>
      <c r="G65" s="321"/>
      <c r="H65" s="321"/>
      <c r="I65" s="136">
        <f>SUM(I58:I64)</f>
        <v>20691.02</v>
      </c>
      <c r="J65" s="13">
        <f>SUM(J58:J64)</f>
        <v>21781</v>
      </c>
      <c r="K65" s="136">
        <v>21780.02</v>
      </c>
      <c r="L65" s="149"/>
      <c r="M65" s="149"/>
      <c r="N65" s="149"/>
    </row>
    <row r="66" spans="1:14" ht="9.75" hidden="1" customHeight="1">
      <c r="A66" s="303">
        <v>10</v>
      </c>
      <c r="B66" s="289" t="s">
        <v>17</v>
      </c>
      <c r="C66" s="148"/>
      <c r="D66" s="148"/>
      <c r="E66" s="16"/>
      <c r="F66" s="16"/>
      <c r="G66" s="16"/>
      <c r="H66" s="148"/>
      <c r="I66" s="14"/>
      <c r="J66" s="27"/>
      <c r="K66" s="391"/>
      <c r="L66" s="149"/>
      <c r="M66" s="149"/>
      <c r="N66" s="149"/>
    </row>
    <row r="67" spans="1:14" ht="37.5" customHeight="1">
      <c r="A67" s="303"/>
      <c r="B67" s="289"/>
      <c r="C67" s="328" t="s">
        <v>54</v>
      </c>
      <c r="D67" s="328"/>
      <c r="E67" s="138">
        <v>900</v>
      </c>
      <c r="F67" s="138">
        <v>90015</v>
      </c>
      <c r="G67" s="138">
        <v>6050</v>
      </c>
      <c r="H67" s="141">
        <v>23981.63</v>
      </c>
      <c r="I67" s="135">
        <v>23981.63</v>
      </c>
      <c r="J67" s="142">
        <v>23982</v>
      </c>
      <c r="K67" s="391"/>
      <c r="L67" s="149"/>
      <c r="M67" s="149"/>
      <c r="N67" s="149"/>
    </row>
    <row r="68" spans="1:14" ht="19.5" customHeight="1">
      <c r="A68" s="303"/>
      <c r="B68" s="289"/>
      <c r="C68" s="328" t="s">
        <v>55</v>
      </c>
      <c r="D68" s="328"/>
      <c r="E68" s="322">
        <v>750</v>
      </c>
      <c r="F68" s="322">
        <v>75075</v>
      </c>
      <c r="G68" s="138">
        <v>4210</v>
      </c>
      <c r="H68" s="141">
        <v>500</v>
      </c>
      <c r="I68" s="135"/>
      <c r="J68" s="142">
        <v>500</v>
      </c>
      <c r="K68" s="391"/>
    </row>
    <row r="69" spans="1:14" ht="15" customHeight="1">
      <c r="A69" s="303"/>
      <c r="B69" s="289"/>
      <c r="C69" s="328"/>
      <c r="D69" s="328"/>
      <c r="E69" s="322"/>
      <c r="F69" s="322"/>
      <c r="G69" s="138">
        <v>4300</v>
      </c>
      <c r="H69" s="141">
        <v>500</v>
      </c>
      <c r="I69" s="135"/>
      <c r="J69" s="142">
        <v>500</v>
      </c>
      <c r="K69" s="391"/>
    </row>
    <row r="70" spans="1:14" s="40" customFormat="1" ht="18" customHeight="1">
      <c r="A70" s="303"/>
      <c r="B70" s="38" t="s">
        <v>8</v>
      </c>
      <c r="C70" s="408">
        <f>SUM(H67:H69)</f>
        <v>24981.63</v>
      </c>
      <c r="D70" s="408"/>
      <c r="E70" s="408"/>
      <c r="F70" s="408"/>
      <c r="G70" s="408"/>
      <c r="H70" s="408"/>
      <c r="I70" s="136">
        <f>SUM(I67:I69)</f>
        <v>23981.63</v>
      </c>
      <c r="J70" s="13">
        <f>SUM(J67:J69)</f>
        <v>24982</v>
      </c>
      <c r="K70" s="137">
        <v>24981.63</v>
      </c>
    </row>
    <row r="71" spans="1:14" ht="47.25" customHeight="1">
      <c r="A71" s="303">
        <v>11</v>
      </c>
      <c r="B71" s="307" t="s">
        <v>18</v>
      </c>
      <c r="C71" s="327" t="s">
        <v>112</v>
      </c>
      <c r="D71" s="327"/>
      <c r="E71" s="78">
        <v>900</v>
      </c>
      <c r="F71" s="78">
        <v>90015</v>
      </c>
      <c r="G71" s="78">
        <v>6050</v>
      </c>
      <c r="H71" s="63">
        <v>25306.85</v>
      </c>
      <c r="I71" s="63">
        <v>25306.85</v>
      </c>
      <c r="J71" s="77">
        <v>25307</v>
      </c>
      <c r="K71" s="244"/>
    </row>
    <row r="72" spans="1:14" ht="39.75" customHeight="1">
      <c r="A72" s="303"/>
      <c r="B72" s="308"/>
      <c r="C72" s="316" t="s">
        <v>52</v>
      </c>
      <c r="D72" s="317"/>
      <c r="E72" s="106">
        <v>754</v>
      </c>
      <c r="F72" s="106">
        <v>75412</v>
      </c>
      <c r="G72" s="104">
        <v>4210</v>
      </c>
      <c r="H72" s="41">
        <v>1000</v>
      </c>
      <c r="I72" s="105"/>
      <c r="J72" s="45">
        <v>1000</v>
      </c>
      <c r="K72" s="245"/>
    </row>
    <row r="73" spans="1:14" ht="26.25" customHeight="1">
      <c r="A73" s="303"/>
      <c r="B73" s="308"/>
      <c r="C73" s="246" t="s">
        <v>53</v>
      </c>
      <c r="D73" s="247"/>
      <c r="E73" s="298">
        <v>750</v>
      </c>
      <c r="F73" s="298">
        <v>75075</v>
      </c>
      <c r="G73" s="78">
        <v>4210</v>
      </c>
      <c r="H73" s="41">
        <v>600</v>
      </c>
      <c r="I73" s="63"/>
      <c r="J73" s="45">
        <v>600</v>
      </c>
      <c r="K73" s="245"/>
    </row>
    <row r="74" spans="1:14" ht="26.25" customHeight="1">
      <c r="A74" s="303"/>
      <c r="B74" s="308"/>
      <c r="C74" s="248"/>
      <c r="D74" s="249"/>
      <c r="E74" s="299"/>
      <c r="F74" s="299"/>
      <c r="G74" s="78">
        <v>4300</v>
      </c>
      <c r="H74" s="41">
        <v>600</v>
      </c>
      <c r="I74" s="63"/>
      <c r="J74" s="45">
        <v>600</v>
      </c>
      <c r="K74" s="245"/>
    </row>
    <row r="75" spans="1:14" ht="14.25" customHeight="1">
      <c r="A75" s="303"/>
      <c r="B75" s="38" t="s">
        <v>8</v>
      </c>
      <c r="C75" s="300">
        <f>SUM(H71:H74)</f>
        <v>27506.85</v>
      </c>
      <c r="D75" s="301"/>
      <c r="E75" s="301"/>
      <c r="F75" s="301"/>
      <c r="G75" s="301"/>
      <c r="H75" s="302"/>
      <c r="I75" s="76">
        <f>SUM(I71:I74)</f>
        <v>25306.85</v>
      </c>
      <c r="J75" s="13">
        <f>SUM(J71:J74)</f>
        <v>27507</v>
      </c>
      <c r="K75" s="54">
        <v>27506.85</v>
      </c>
    </row>
    <row r="76" spans="1:14" ht="55.5" customHeight="1">
      <c r="A76" s="303">
        <v>12</v>
      </c>
      <c r="B76" s="71" t="s">
        <v>19</v>
      </c>
      <c r="C76" s="276" t="s">
        <v>83</v>
      </c>
      <c r="D76" s="277"/>
      <c r="E76" s="78">
        <v>700</v>
      </c>
      <c r="F76" s="78">
        <v>70005</v>
      </c>
      <c r="G76" s="23">
        <v>4270</v>
      </c>
      <c r="H76" s="50">
        <v>22456.41</v>
      </c>
      <c r="I76" s="50"/>
      <c r="J76" s="24">
        <v>22456.41</v>
      </c>
      <c r="K76" s="57"/>
    </row>
    <row r="77" spans="1:14" ht="15" customHeight="1">
      <c r="A77" s="303"/>
      <c r="B77" s="38" t="s">
        <v>8</v>
      </c>
      <c r="C77" s="300">
        <f>SUM(H76)</f>
        <v>22456.41</v>
      </c>
      <c r="D77" s="314"/>
      <c r="E77" s="314"/>
      <c r="F77" s="314"/>
      <c r="G77" s="314"/>
      <c r="H77" s="315"/>
      <c r="I77" s="54">
        <f>SUM(I76)</f>
        <v>0</v>
      </c>
      <c r="J77" s="13">
        <f>SUM(J76)</f>
        <v>22456.41</v>
      </c>
      <c r="K77" s="54">
        <v>22456.41</v>
      </c>
    </row>
    <row r="78" spans="1:14" ht="41.25" customHeight="1">
      <c r="A78" s="303">
        <v>13</v>
      </c>
      <c r="B78" s="289" t="s">
        <v>20</v>
      </c>
      <c r="C78" s="325" t="s">
        <v>48</v>
      </c>
      <c r="D78" s="325"/>
      <c r="E78" s="78">
        <v>754</v>
      </c>
      <c r="F78" s="78">
        <v>75412</v>
      </c>
      <c r="G78" s="78">
        <v>4210</v>
      </c>
      <c r="H78" s="63">
        <v>2000</v>
      </c>
      <c r="I78" s="14"/>
      <c r="J78" s="77">
        <v>2000</v>
      </c>
      <c r="K78" s="244"/>
    </row>
    <row r="79" spans="1:14" ht="36" customHeight="1">
      <c r="A79" s="303"/>
      <c r="B79" s="289"/>
      <c r="C79" s="326" t="s">
        <v>61</v>
      </c>
      <c r="D79" s="326"/>
      <c r="E79" s="78">
        <v>926</v>
      </c>
      <c r="F79" s="78">
        <v>92695</v>
      </c>
      <c r="G79" s="78">
        <v>4210</v>
      </c>
      <c r="H79" s="63">
        <v>7000</v>
      </c>
      <c r="I79" s="14"/>
      <c r="J79" s="77">
        <v>7000</v>
      </c>
      <c r="K79" s="245"/>
    </row>
    <row r="80" spans="1:14" ht="33.75" customHeight="1">
      <c r="A80" s="303"/>
      <c r="B80" s="289"/>
      <c r="C80" s="258" t="s">
        <v>62</v>
      </c>
      <c r="D80" s="259"/>
      <c r="E80" s="78">
        <v>926</v>
      </c>
      <c r="F80" s="78">
        <v>92695</v>
      </c>
      <c r="G80" s="78">
        <v>6050</v>
      </c>
      <c r="H80" s="63">
        <v>29894.63</v>
      </c>
      <c r="I80" s="14">
        <v>29894.63</v>
      </c>
      <c r="J80" s="77">
        <v>29895</v>
      </c>
      <c r="K80" s="245"/>
    </row>
    <row r="81" spans="1:11" ht="24" customHeight="1">
      <c r="A81" s="303"/>
      <c r="B81" s="289"/>
      <c r="C81" s="294" t="s">
        <v>63</v>
      </c>
      <c r="D81" s="295"/>
      <c r="E81" s="298">
        <v>750</v>
      </c>
      <c r="F81" s="298">
        <v>75075</v>
      </c>
      <c r="G81" s="78">
        <v>4210</v>
      </c>
      <c r="H81" s="41">
        <v>1025</v>
      </c>
      <c r="I81" s="63"/>
      <c r="J81" s="45">
        <v>1025</v>
      </c>
      <c r="K81" s="245"/>
    </row>
    <row r="82" spans="1:11" ht="24" customHeight="1">
      <c r="A82" s="303"/>
      <c r="B82" s="289"/>
      <c r="C82" s="296"/>
      <c r="D82" s="297"/>
      <c r="E82" s="299"/>
      <c r="F82" s="299"/>
      <c r="G82" s="78">
        <v>4300</v>
      </c>
      <c r="H82" s="41">
        <v>1025</v>
      </c>
      <c r="I82" s="63"/>
      <c r="J82" s="45">
        <v>1025</v>
      </c>
      <c r="K82" s="245"/>
    </row>
    <row r="83" spans="1:11" ht="15" customHeight="1">
      <c r="A83" s="303"/>
      <c r="B83" s="38" t="s">
        <v>8</v>
      </c>
      <c r="C83" s="300">
        <f>SUM(H78:H82)</f>
        <v>40944.630000000005</v>
      </c>
      <c r="D83" s="314"/>
      <c r="E83" s="314"/>
      <c r="F83" s="314"/>
      <c r="G83" s="314"/>
      <c r="H83" s="315"/>
      <c r="I83" s="76">
        <f>SUM(I80:I82)</f>
        <v>29894.63</v>
      </c>
      <c r="J83" s="13">
        <f>SUM(J78:J82)</f>
        <v>40945</v>
      </c>
      <c r="K83" s="54">
        <v>40944.629999999997</v>
      </c>
    </row>
    <row r="84" spans="1:11" ht="22.5" customHeight="1">
      <c r="A84" s="303">
        <v>14</v>
      </c>
      <c r="B84" s="289" t="s">
        <v>21</v>
      </c>
      <c r="C84" s="406" t="s">
        <v>48</v>
      </c>
      <c r="D84" s="407"/>
      <c r="E84" s="154">
        <v>754</v>
      </c>
      <c r="F84" s="154">
        <v>75412</v>
      </c>
      <c r="G84" s="154">
        <v>4210</v>
      </c>
      <c r="H84" s="196">
        <v>1000</v>
      </c>
      <c r="I84" s="50"/>
      <c r="J84" s="24">
        <v>1000</v>
      </c>
      <c r="K84" s="412"/>
    </row>
    <row r="85" spans="1:11" ht="42.75" customHeight="1">
      <c r="A85" s="303"/>
      <c r="B85" s="289"/>
      <c r="C85" s="340" t="s">
        <v>123</v>
      </c>
      <c r="D85" s="341"/>
      <c r="E85" s="198">
        <v>926</v>
      </c>
      <c r="F85" s="198">
        <v>92695</v>
      </c>
      <c r="G85" s="198">
        <v>6050</v>
      </c>
      <c r="H85" s="197">
        <v>10899.19</v>
      </c>
      <c r="I85" s="50"/>
      <c r="J85" s="24">
        <v>10900</v>
      </c>
      <c r="K85" s="413"/>
    </row>
    <row r="86" spans="1:11" ht="23.25" hidden="1" customHeight="1">
      <c r="A86" s="303"/>
      <c r="B86" s="289"/>
      <c r="C86" s="111"/>
      <c r="D86" s="111"/>
      <c r="E86" s="154"/>
      <c r="F86" s="154"/>
      <c r="G86" s="154"/>
      <c r="H86" s="50"/>
      <c r="I86" s="50"/>
      <c r="J86" s="24"/>
      <c r="K86" s="413"/>
    </row>
    <row r="87" spans="1:11" ht="23.25" hidden="1" customHeight="1">
      <c r="A87" s="303"/>
      <c r="B87" s="289"/>
      <c r="C87" s="111"/>
      <c r="D87" s="111"/>
      <c r="E87" s="154"/>
      <c r="F87" s="154"/>
      <c r="G87" s="154"/>
      <c r="H87" s="50"/>
      <c r="I87" s="50"/>
      <c r="J87" s="24"/>
      <c r="K87" s="413"/>
    </row>
    <row r="88" spans="1:11" ht="33.75" hidden="1" customHeight="1">
      <c r="A88" s="303"/>
      <c r="B88" s="289"/>
      <c r="C88" s="111"/>
      <c r="D88" s="111"/>
      <c r="E88" s="154"/>
      <c r="F88" s="154"/>
      <c r="G88" s="154"/>
      <c r="H88" s="50"/>
      <c r="I88" s="50"/>
      <c r="J88" s="24"/>
      <c r="K88" s="413"/>
    </row>
    <row r="89" spans="1:11" ht="63.75" customHeight="1">
      <c r="A89" s="303"/>
      <c r="B89" s="289"/>
      <c r="C89" s="340" t="s">
        <v>74</v>
      </c>
      <c r="D89" s="341"/>
      <c r="E89" s="154">
        <v>926</v>
      </c>
      <c r="F89" s="154">
        <v>92695</v>
      </c>
      <c r="G89" s="154">
        <v>6050</v>
      </c>
      <c r="H89" s="196">
        <v>16200</v>
      </c>
      <c r="I89" s="50">
        <v>16200</v>
      </c>
      <c r="J89" s="24">
        <v>16200</v>
      </c>
      <c r="K89" s="413"/>
    </row>
    <row r="90" spans="1:11" ht="47.25" customHeight="1">
      <c r="A90" s="303"/>
      <c r="B90" s="329"/>
      <c r="C90" s="340" t="s">
        <v>73</v>
      </c>
      <c r="D90" s="341"/>
      <c r="E90" s="154">
        <v>926</v>
      </c>
      <c r="F90" s="154">
        <v>92695</v>
      </c>
      <c r="G90" s="154">
        <v>4300</v>
      </c>
      <c r="H90" s="196">
        <v>6000</v>
      </c>
      <c r="I90" s="50"/>
      <c r="J90" s="24">
        <v>6000</v>
      </c>
      <c r="K90" s="413"/>
    </row>
    <row r="91" spans="1:11" s="7" customFormat="1" ht="17.25" customHeight="1">
      <c r="A91" s="303"/>
      <c r="B91" s="289"/>
      <c r="C91" s="330" t="s">
        <v>72</v>
      </c>
      <c r="D91" s="331"/>
      <c r="E91" s="310">
        <v>750</v>
      </c>
      <c r="F91" s="310">
        <v>75075</v>
      </c>
      <c r="G91" s="154">
        <v>4210</v>
      </c>
      <c r="H91" s="196">
        <v>875</v>
      </c>
      <c r="I91" s="334"/>
      <c r="J91" s="24">
        <v>875</v>
      </c>
      <c r="K91" s="413"/>
    </row>
    <row r="92" spans="1:11" s="7" customFormat="1" ht="17.25" customHeight="1">
      <c r="A92" s="303"/>
      <c r="B92" s="289"/>
      <c r="C92" s="332"/>
      <c r="D92" s="333"/>
      <c r="E92" s="311"/>
      <c r="F92" s="311"/>
      <c r="G92" s="154">
        <v>4300</v>
      </c>
      <c r="H92" s="196">
        <v>875</v>
      </c>
      <c r="I92" s="335"/>
      <c r="J92" s="24">
        <v>875</v>
      </c>
      <c r="K92" s="413"/>
    </row>
    <row r="93" spans="1:11" ht="14.25">
      <c r="A93" s="303"/>
      <c r="B93" s="38" t="s">
        <v>8</v>
      </c>
      <c r="C93" s="300">
        <f>SUM(H84:H92)</f>
        <v>35849.19</v>
      </c>
      <c r="D93" s="314"/>
      <c r="E93" s="314"/>
      <c r="F93" s="314"/>
      <c r="G93" s="314"/>
      <c r="H93" s="315"/>
      <c r="I93" s="76">
        <f>SUM(I84:I92)</f>
        <v>16200</v>
      </c>
      <c r="J93" s="13">
        <f>SUM(J84:J92)</f>
        <v>35850</v>
      </c>
      <c r="K93" s="15">
        <v>35894.19</v>
      </c>
    </row>
    <row r="94" spans="1:11" ht="26.25" customHeight="1">
      <c r="A94" s="288">
        <v>15</v>
      </c>
      <c r="B94" s="307" t="s">
        <v>22</v>
      </c>
      <c r="C94" s="336" t="s">
        <v>97</v>
      </c>
      <c r="D94" s="337"/>
      <c r="E94" s="130">
        <v>600</v>
      </c>
      <c r="F94" s="130">
        <v>60017</v>
      </c>
      <c r="G94" s="130">
        <v>6050</v>
      </c>
      <c r="H94" s="153">
        <v>18405.86</v>
      </c>
      <c r="I94" s="63">
        <v>18405.86</v>
      </c>
      <c r="J94" s="77">
        <v>18406</v>
      </c>
      <c r="K94" s="56"/>
    </row>
    <row r="95" spans="1:11" ht="24.75" customHeight="1">
      <c r="A95" s="284"/>
      <c r="B95" s="308"/>
      <c r="C95" s="342" t="s">
        <v>48</v>
      </c>
      <c r="D95" s="343"/>
      <c r="E95" s="127">
        <v>754</v>
      </c>
      <c r="F95" s="127">
        <v>75412</v>
      </c>
      <c r="G95" s="32">
        <v>4210</v>
      </c>
      <c r="H95" s="41">
        <v>1000</v>
      </c>
      <c r="I95" s="121"/>
      <c r="J95" s="45">
        <v>1000</v>
      </c>
      <c r="K95" s="122"/>
    </row>
    <row r="96" spans="1:11" ht="22.5" customHeight="1">
      <c r="A96" s="284"/>
      <c r="B96" s="308"/>
      <c r="C96" s="294" t="s">
        <v>98</v>
      </c>
      <c r="D96" s="295"/>
      <c r="E96" s="338">
        <v>750</v>
      </c>
      <c r="F96" s="338">
        <v>75075</v>
      </c>
      <c r="G96" s="32">
        <v>4210</v>
      </c>
      <c r="H96" s="41">
        <v>511.36</v>
      </c>
      <c r="I96" s="63"/>
      <c r="J96" s="45">
        <v>512</v>
      </c>
      <c r="K96" s="56"/>
    </row>
    <row r="97" spans="1:11" ht="22.5" customHeight="1">
      <c r="A97" s="284"/>
      <c r="B97" s="319"/>
      <c r="C97" s="296"/>
      <c r="D97" s="297"/>
      <c r="E97" s="339"/>
      <c r="F97" s="339"/>
      <c r="G97" s="31">
        <v>4300</v>
      </c>
      <c r="H97" s="41">
        <v>510</v>
      </c>
      <c r="I97" s="63"/>
      <c r="J97" s="45">
        <v>510</v>
      </c>
      <c r="K97" s="57"/>
    </row>
    <row r="98" spans="1:11" ht="14.25">
      <c r="A98" s="285"/>
      <c r="B98" s="38" t="s">
        <v>8</v>
      </c>
      <c r="C98" s="291">
        <f>SUM(H94:H97)</f>
        <v>20427.22</v>
      </c>
      <c r="D98" s="292"/>
      <c r="E98" s="292"/>
      <c r="F98" s="292"/>
      <c r="G98" s="292"/>
      <c r="H98" s="293"/>
      <c r="I98" s="76">
        <f>SUM(I94:I97)</f>
        <v>18405.86</v>
      </c>
      <c r="J98" s="13">
        <f>SUM(J94:J97)</f>
        <v>20428</v>
      </c>
      <c r="K98" s="54">
        <v>20427.22</v>
      </c>
    </row>
    <row r="99" spans="1:11" ht="22.5" customHeight="1">
      <c r="A99" s="303">
        <v>16</v>
      </c>
      <c r="B99" s="307" t="s">
        <v>23</v>
      </c>
      <c r="C99" s="246" t="s">
        <v>81</v>
      </c>
      <c r="D99" s="247"/>
      <c r="E99" s="322">
        <v>900</v>
      </c>
      <c r="F99" s="322">
        <v>90015</v>
      </c>
      <c r="G99" s="322">
        <v>6050</v>
      </c>
      <c r="H99" s="313">
        <v>38838.54</v>
      </c>
      <c r="I99" s="313">
        <v>38838.54</v>
      </c>
      <c r="J99" s="403">
        <v>38839</v>
      </c>
      <c r="K99" s="244"/>
    </row>
    <row r="100" spans="1:11" ht="7.5" customHeight="1">
      <c r="A100" s="303"/>
      <c r="B100" s="308"/>
      <c r="C100" s="271"/>
      <c r="D100" s="272"/>
      <c r="E100" s="322"/>
      <c r="F100" s="322"/>
      <c r="G100" s="322"/>
      <c r="H100" s="313"/>
      <c r="I100" s="313"/>
      <c r="J100" s="403"/>
      <c r="K100" s="245"/>
    </row>
    <row r="101" spans="1:11" ht="33.75" hidden="1" customHeight="1">
      <c r="A101" s="303"/>
      <c r="B101" s="308"/>
      <c r="C101" s="271"/>
      <c r="D101" s="272"/>
      <c r="E101" s="322"/>
      <c r="F101" s="322"/>
      <c r="G101" s="322"/>
      <c r="H101" s="313"/>
      <c r="I101" s="313"/>
      <c r="J101" s="403"/>
      <c r="K101" s="245"/>
    </row>
    <row r="102" spans="1:11" ht="24.75" hidden="1" customHeight="1">
      <c r="A102" s="303"/>
      <c r="B102" s="308"/>
      <c r="C102" s="271"/>
      <c r="D102" s="272"/>
      <c r="E102" s="322"/>
      <c r="F102" s="322"/>
      <c r="G102" s="322"/>
      <c r="H102" s="313"/>
      <c r="I102" s="313"/>
      <c r="J102" s="403"/>
      <c r="K102" s="245"/>
    </row>
    <row r="103" spans="1:11" ht="6" hidden="1" customHeight="1">
      <c r="A103" s="303"/>
      <c r="B103" s="308"/>
      <c r="C103" s="271"/>
      <c r="D103" s="272"/>
      <c r="E103" s="322"/>
      <c r="F103" s="322"/>
      <c r="G103" s="322"/>
      <c r="H103" s="313"/>
      <c r="I103" s="313"/>
      <c r="J103" s="403"/>
      <c r="K103" s="245"/>
    </row>
    <row r="104" spans="1:11" ht="28.5" hidden="1" customHeight="1">
      <c r="A104" s="303"/>
      <c r="B104" s="308"/>
      <c r="C104" s="271"/>
      <c r="D104" s="272"/>
      <c r="E104" s="322"/>
      <c r="F104" s="322"/>
      <c r="G104" s="322"/>
      <c r="H104" s="313"/>
      <c r="I104" s="313"/>
      <c r="J104" s="403"/>
      <c r="K104" s="245"/>
    </row>
    <row r="105" spans="1:11" ht="26.25" hidden="1" customHeight="1">
      <c r="A105" s="303"/>
      <c r="B105" s="308"/>
      <c r="C105" s="271"/>
      <c r="D105" s="272"/>
      <c r="E105" s="322"/>
      <c r="F105" s="322"/>
      <c r="G105" s="322"/>
      <c r="H105" s="313"/>
      <c r="I105" s="313"/>
      <c r="J105" s="403"/>
      <c r="K105" s="245"/>
    </row>
    <row r="106" spans="1:11" ht="0.75" hidden="1" customHeight="1">
      <c r="A106" s="303"/>
      <c r="B106" s="308"/>
      <c r="C106" s="248"/>
      <c r="D106" s="249"/>
      <c r="E106" s="322"/>
      <c r="F106" s="322"/>
      <c r="G106" s="322"/>
      <c r="H106" s="313"/>
      <c r="I106" s="313"/>
      <c r="J106" s="403"/>
      <c r="K106" s="245"/>
    </row>
    <row r="107" spans="1:11" ht="32.25" customHeight="1">
      <c r="A107" s="303"/>
      <c r="B107" s="308"/>
      <c r="C107" s="258" t="s">
        <v>82</v>
      </c>
      <c r="D107" s="259"/>
      <c r="E107" s="133">
        <v>926</v>
      </c>
      <c r="F107" s="133">
        <v>92695</v>
      </c>
      <c r="G107" s="133">
        <v>4210</v>
      </c>
      <c r="H107" s="132">
        <v>1000</v>
      </c>
      <c r="I107" s="116"/>
      <c r="J107" s="134">
        <v>1000</v>
      </c>
      <c r="K107" s="245"/>
    </row>
    <row r="108" spans="1:11" ht="24" customHeight="1">
      <c r="A108" s="303"/>
      <c r="B108" s="308"/>
      <c r="C108" s="276" t="s">
        <v>80</v>
      </c>
      <c r="D108" s="277"/>
      <c r="E108" s="78">
        <v>921</v>
      </c>
      <c r="F108" s="78">
        <v>92195</v>
      </c>
      <c r="G108" s="78">
        <v>4210</v>
      </c>
      <c r="H108" s="41">
        <v>3000</v>
      </c>
      <c r="I108" s="116"/>
      <c r="J108" s="45">
        <v>3000</v>
      </c>
      <c r="K108" s="245"/>
    </row>
    <row r="109" spans="1:11" ht="25.5" customHeight="1">
      <c r="A109" s="303"/>
      <c r="B109" s="308"/>
      <c r="C109" s="404" t="s">
        <v>79</v>
      </c>
      <c r="D109" s="405"/>
      <c r="E109" s="78">
        <v>750</v>
      </c>
      <c r="F109" s="78">
        <v>75075</v>
      </c>
      <c r="G109" s="78">
        <v>4210</v>
      </c>
      <c r="H109" s="63">
        <v>1000</v>
      </c>
      <c r="I109" s="313"/>
      <c r="J109" s="77">
        <v>1000</v>
      </c>
      <c r="K109" s="245"/>
    </row>
    <row r="110" spans="1:11" ht="21" customHeight="1">
      <c r="A110" s="303"/>
      <c r="B110" s="308"/>
      <c r="C110" s="294" t="s">
        <v>78</v>
      </c>
      <c r="D110" s="295"/>
      <c r="E110" s="78">
        <v>750</v>
      </c>
      <c r="F110" s="78">
        <v>75075</v>
      </c>
      <c r="G110" s="78">
        <v>4210</v>
      </c>
      <c r="H110" s="63">
        <v>627.66</v>
      </c>
      <c r="I110" s="313"/>
      <c r="J110" s="77">
        <v>628</v>
      </c>
      <c r="K110" s="245"/>
    </row>
    <row r="111" spans="1:11" ht="21" customHeight="1">
      <c r="A111" s="303"/>
      <c r="B111" s="319"/>
      <c r="C111" s="296"/>
      <c r="D111" s="297"/>
      <c r="E111" s="78">
        <v>750</v>
      </c>
      <c r="F111" s="78">
        <v>75075</v>
      </c>
      <c r="G111" s="78">
        <v>4300</v>
      </c>
      <c r="H111" s="63">
        <v>627</v>
      </c>
      <c r="I111" s="313"/>
      <c r="J111" s="77">
        <v>627</v>
      </c>
      <c r="K111" s="260"/>
    </row>
    <row r="112" spans="1:11" ht="14.25">
      <c r="A112" s="303"/>
      <c r="B112" s="38" t="s">
        <v>8</v>
      </c>
      <c r="C112" s="291">
        <f>SUM(H99:H111)</f>
        <v>45093.200000000004</v>
      </c>
      <c r="D112" s="292"/>
      <c r="E112" s="292"/>
      <c r="F112" s="292"/>
      <c r="G112" s="292"/>
      <c r="H112" s="293"/>
      <c r="I112" s="76">
        <f>SUM(I99:I109)</f>
        <v>38838.54</v>
      </c>
      <c r="J112" s="13">
        <f>SUM(J99:J111)</f>
        <v>45094</v>
      </c>
      <c r="K112" s="54">
        <v>45093.2</v>
      </c>
    </row>
    <row r="113" spans="1:11" ht="104.25" customHeight="1">
      <c r="A113" s="303">
        <v>17</v>
      </c>
      <c r="B113" s="307" t="s">
        <v>24</v>
      </c>
      <c r="C113" s="276" t="s">
        <v>122</v>
      </c>
      <c r="D113" s="277"/>
      <c r="E113" s="23">
        <v>921</v>
      </c>
      <c r="F113" s="23">
        <v>92195</v>
      </c>
      <c r="G113" s="143">
        <v>4210</v>
      </c>
      <c r="H113" s="151">
        <v>17863</v>
      </c>
      <c r="I113" s="144"/>
      <c r="J113" s="146">
        <v>17863</v>
      </c>
      <c r="K113" s="244"/>
    </row>
    <row r="114" spans="1:11" ht="24.75" customHeight="1">
      <c r="A114" s="303"/>
      <c r="B114" s="308"/>
      <c r="C114" s="348" t="s">
        <v>105</v>
      </c>
      <c r="D114" s="349"/>
      <c r="E114" s="298">
        <v>750</v>
      </c>
      <c r="F114" s="354">
        <v>75075</v>
      </c>
      <c r="G114" s="78">
        <v>4210</v>
      </c>
      <c r="H114" s="43">
        <v>470</v>
      </c>
      <c r="I114" s="63"/>
      <c r="J114" s="45">
        <v>470</v>
      </c>
      <c r="K114" s="245"/>
    </row>
    <row r="115" spans="1:11" ht="12.6" hidden="1" customHeight="1">
      <c r="A115" s="303"/>
      <c r="B115" s="308"/>
      <c r="C115" s="350"/>
      <c r="D115" s="351"/>
      <c r="E115" s="309"/>
      <c r="F115" s="355"/>
      <c r="G115" s="78"/>
      <c r="H115" s="43"/>
      <c r="I115" s="63"/>
      <c r="J115" s="45"/>
      <c r="K115" s="245"/>
    </row>
    <row r="116" spans="1:11" ht="24" customHeight="1">
      <c r="A116" s="303"/>
      <c r="B116" s="319"/>
      <c r="C116" s="352"/>
      <c r="D116" s="353"/>
      <c r="E116" s="299"/>
      <c r="F116" s="356"/>
      <c r="G116" s="78">
        <v>4300</v>
      </c>
      <c r="H116" s="43">
        <v>470</v>
      </c>
      <c r="I116" s="63"/>
      <c r="J116" s="45">
        <v>470</v>
      </c>
      <c r="K116" s="260"/>
    </row>
    <row r="117" spans="1:11" ht="14.25" customHeight="1">
      <c r="A117" s="303"/>
      <c r="B117" s="38" t="s">
        <v>8</v>
      </c>
      <c r="C117" s="250">
        <f>SUM(H113:H116)</f>
        <v>18803</v>
      </c>
      <c r="D117" s="250"/>
      <c r="E117" s="250"/>
      <c r="F117" s="250"/>
      <c r="G117" s="344"/>
      <c r="H117" s="344"/>
      <c r="I117" s="76">
        <f>SUM(I113:I116)</f>
        <v>0</v>
      </c>
      <c r="J117" s="25">
        <f>SUM(J113:J116)</f>
        <v>18803</v>
      </c>
      <c r="K117" s="54">
        <v>18803.86</v>
      </c>
    </row>
    <row r="118" spans="1:11" ht="51" customHeight="1">
      <c r="A118" s="288">
        <v>18</v>
      </c>
      <c r="B118" s="307" t="s">
        <v>25</v>
      </c>
      <c r="C118" s="325" t="s">
        <v>101</v>
      </c>
      <c r="D118" s="325"/>
      <c r="E118" s="152">
        <v>600</v>
      </c>
      <c r="F118" s="152">
        <v>60017</v>
      </c>
      <c r="G118" s="78">
        <v>4300</v>
      </c>
      <c r="H118" s="63">
        <v>3000</v>
      </c>
      <c r="I118" s="63"/>
      <c r="J118" s="18">
        <v>3000</v>
      </c>
      <c r="K118" s="244"/>
    </row>
    <row r="119" spans="1:11" ht="35.25" customHeight="1">
      <c r="A119" s="284"/>
      <c r="B119" s="308"/>
      <c r="C119" s="294" t="s">
        <v>117</v>
      </c>
      <c r="D119" s="295"/>
      <c r="E119" s="298">
        <v>926</v>
      </c>
      <c r="F119" s="298">
        <v>92695</v>
      </c>
      <c r="G119" s="298">
        <v>6050</v>
      </c>
      <c r="H119" s="304">
        <v>16000</v>
      </c>
      <c r="I119" s="304">
        <v>16000</v>
      </c>
      <c r="J119" s="385">
        <v>16000</v>
      </c>
      <c r="K119" s="245"/>
    </row>
    <row r="120" spans="1:11" ht="30.75" customHeight="1">
      <c r="A120" s="284"/>
      <c r="B120" s="308"/>
      <c r="C120" s="296"/>
      <c r="D120" s="297"/>
      <c r="E120" s="299"/>
      <c r="F120" s="299"/>
      <c r="G120" s="299"/>
      <c r="H120" s="306"/>
      <c r="I120" s="306"/>
      <c r="J120" s="387"/>
      <c r="K120" s="245"/>
    </row>
    <row r="121" spans="1:11" ht="51" customHeight="1">
      <c r="A121" s="284"/>
      <c r="B121" s="308"/>
      <c r="C121" s="258" t="s">
        <v>102</v>
      </c>
      <c r="D121" s="259"/>
      <c r="E121" s="125">
        <v>92695</v>
      </c>
      <c r="F121" s="125">
        <v>92695</v>
      </c>
      <c r="G121" s="126">
        <v>6050</v>
      </c>
      <c r="H121" s="41">
        <v>3190.37</v>
      </c>
      <c r="I121" s="124">
        <v>3190.37</v>
      </c>
      <c r="J121" s="49">
        <v>3191</v>
      </c>
      <c r="K121" s="245"/>
    </row>
    <row r="122" spans="1:11" ht="16.5" customHeight="1">
      <c r="A122" s="284"/>
      <c r="B122" s="308"/>
      <c r="C122" s="294" t="s">
        <v>116</v>
      </c>
      <c r="D122" s="295"/>
      <c r="E122" s="298">
        <v>750</v>
      </c>
      <c r="F122" s="298">
        <v>75075</v>
      </c>
      <c r="G122" s="78">
        <v>4210</v>
      </c>
      <c r="H122" s="43">
        <v>583.91</v>
      </c>
      <c r="I122" s="17"/>
      <c r="J122" s="49">
        <v>584</v>
      </c>
      <c r="K122" s="245"/>
    </row>
    <row r="123" spans="1:11" ht="16.5" customHeight="1">
      <c r="A123" s="284"/>
      <c r="B123" s="319"/>
      <c r="C123" s="296"/>
      <c r="D123" s="297"/>
      <c r="E123" s="299"/>
      <c r="F123" s="299"/>
      <c r="G123" s="78">
        <v>4300</v>
      </c>
      <c r="H123" s="43">
        <v>584</v>
      </c>
      <c r="I123" s="17"/>
      <c r="J123" s="49">
        <v>584</v>
      </c>
      <c r="K123" s="260"/>
    </row>
    <row r="124" spans="1:11" ht="15" customHeight="1">
      <c r="A124" s="285"/>
      <c r="B124" s="38" t="s">
        <v>8</v>
      </c>
      <c r="C124" s="345">
        <f>SUM(H118:H123)</f>
        <v>23358.28</v>
      </c>
      <c r="D124" s="346"/>
      <c r="E124" s="346"/>
      <c r="F124" s="346"/>
      <c r="G124" s="346"/>
      <c r="H124" s="347"/>
      <c r="I124" s="76">
        <f>SUM(I118:I122)</f>
        <v>19190.37</v>
      </c>
      <c r="J124" s="13">
        <f>SUM(J118:J123)</f>
        <v>23359</v>
      </c>
      <c r="K124" s="54">
        <v>23358.28</v>
      </c>
    </row>
    <row r="125" spans="1:11" ht="19.5" customHeight="1">
      <c r="A125" s="303">
        <v>19</v>
      </c>
      <c r="B125" s="289" t="s">
        <v>26</v>
      </c>
      <c r="C125" s="330" t="s">
        <v>58</v>
      </c>
      <c r="D125" s="331"/>
      <c r="E125" s="72">
        <v>926</v>
      </c>
      <c r="F125" s="72">
        <v>92695</v>
      </c>
      <c r="G125" s="72">
        <v>4300</v>
      </c>
      <c r="H125" s="73">
        <v>4000</v>
      </c>
      <c r="I125" s="73"/>
      <c r="J125" s="55">
        <v>4000</v>
      </c>
      <c r="K125" s="244"/>
    </row>
    <row r="126" spans="1:11" ht="14.25" hidden="1" customHeight="1">
      <c r="A126" s="303"/>
      <c r="B126" s="289"/>
      <c r="C126" s="68"/>
      <c r="D126" s="69"/>
      <c r="E126" s="58"/>
      <c r="F126" s="58"/>
      <c r="G126" s="58"/>
      <c r="H126" s="60"/>
      <c r="I126" s="60"/>
      <c r="J126" s="61"/>
      <c r="K126" s="245"/>
    </row>
    <row r="127" spans="1:11" ht="23.25" customHeight="1">
      <c r="A127" s="303"/>
      <c r="B127" s="289"/>
      <c r="C127" s="258" t="s">
        <v>59</v>
      </c>
      <c r="D127" s="259"/>
      <c r="E127" s="110">
        <v>900</v>
      </c>
      <c r="F127" s="110">
        <v>90015</v>
      </c>
      <c r="G127" s="110">
        <v>6050</v>
      </c>
      <c r="H127" s="108">
        <v>12000</v>
      </c>
      <c r="I127" s="108">
        <v>12000</v>
      </c>
      <c r="J127" s="109">
        <v>12000</v>
      </c>
      <c r="K127" s="245"/>
    </row>
    <row r="128" spans="1:11" ht="20.25" customHeight="1">
      <c r="A128" s="303"/>
      <c r="B128" s="289"/>
      <c r="C128" s="258" t="s">
        <v>106</v>
      </c>
      <c r="D128" s="259"/>
      <c r="E128" s="87">
        <v>926</v>
      </c>
      <c r="F128" s="87">
        <v>92605</v>
      </c>
      <c r="G128" s="87">
        <v>4210</v>
      </c>
      <c r="H128" s="84">
        <v>3000</v>
      </c>
      <c r="I128" s="63"/>
      <c r="J128" s="77">
        <v>3000</v>
      </c>
      <c r="K128" s="245"/>
    </row>
    <row r="129" spans="1:11" ht="19.5" customHeight="1">
      <c r="A129" s="303"/>
      <c r="B129" s="289"/>
      <c r="C129" s="361" t="s">
        <v>60</v>
      </c>
      <c r="D129" s="361"/>
      <c r="E129" s="310">
        <v>750</v>
      </c>
      <c r="F129" s="310">
        <v>75075</v>
      </c>
      <c r="G129" s="78">
        <v>4210</v>
      </c>
      <c r="H129" s="41">
        <v>500</v>
      </c>
      <c r="I129" s="63"/>
      <c r="J129" s="45">
        <v>500</v>
      </c>
      <c r="K129" s="245"/>
    </row>
    <row r="130" spans="1:11" ht="19.5" customHeight="1">
      <c r="A130" s="303"/>
      <c r="B130" s="289"/>
      <c r="C130" s="361"/>
      <c r="D130" s="361"/>
      <c r="E130" s="312"/>
      <c r="F130" s="312"/>
      <c r="G130" s="23">
        <v>4300</v>
      </c>
      <c r="H130" s="42">
        <v>500</v>
      </c>
      <c r="I130" s="50"/>
      <c r="J130" s="48">
        <v>500</v>
      </c>
      <c r="K130" s="245"/>
    </row>
    <row r="131" spans="1:11">
      <c r="A131" s="303"/>
      <c r="B131" s="38" t="s">
        <v>8</v>
      </c>
      <c r="C131" s="397"/>
      <c r="D131" s="398"/>
      <c r="E131" s="314">
        <f>SUM(H125:H130)</f>
        <v>20000</v>
      </c>
      <c r="F131" s="362"/>
      <c r="G131" s="362"/>
      <c r="H131" s="363"/>
      <c r="I131" s="76">
        <f>SUM(I125:I130)</f>
        <v>12000</v>
      </c>
      <c r="J131" s="13">
        <f>SUM(J125:J130)</f>
        <v>20000</v>
      </c>
      <c r="K131" s="54">
        <v>20021.38</v>
      </c>
    </row>
    <row r="132" spans="1:11" ht="45.75" customHeight="1">
      <c r="A132" s="303">
        <v>20</v>
      </c>
      <c r="B132" s="307" t="s">
        <v>27</v>
      </c>
      <c r="C132" s="357" t="s">
        <v>115</v>
      </c>
      <c r="D132" s="358"/>
      <c r="E132" s="310">
        <v>926</v>
      </c>
      <c r="F132" s="310">
        <v>92695</v>
      </c>
      <c r="G132" s="310">
        <v>6050</v>
      </c>
      <c r="H132" s="334">
        <v>21085.85</v>
      </c>
      <c r="I132" s="334">
        <v>21085.85</v>
      </c>
      <c r="J132" s="400">
        <v>21086</v>
      </c>
      <c r="K132" s="244"/>
    </row>
    <row r="133" spans="1:11" ht="3.6" customHeight="1">
      <c r="A133" s="303"/>
      <c r="B133" s="308"/>
      <c r="C133" s="409"/>
      <c r="D133" s="410"/>
      <c r="E133" s="311"/>
      <c r="F133" s="311"/>
      <c r="G133" s="311"/>
      <c r="H133" s="399"/>
      <c r="I133" s="399"/>
      <c r="J133" s="401"/>
      <c r="K133" s="245"/>
    </row>
    <row r="134" spans="1:11" ht="22.5" customHeight="1">
      <c r="A134" s="303"/>
      <c r="B134" s="308"/>
      <c r="C134" s="409"/>
      <c r="D134" s="410"/>
      <c r="E134" s="311"/>
      <c r="F134" s="311"/>
      <c r="G134" s="311"/>
      <c r="H134" s="399"/>
      <c r="I134" s="399"/>
      <c r="J134" s="401"/>
      <c r="K134" s="245"/>
    </row>
    <row r="135" spans="1:11" ht="22.5" customHeight="1">
      <c r="A135" s="303"/>
      <c r="B135" s="308"/>
      <c r="C135" s="359"/>
      <c r="D135" s="360"/>
      <c r="E135" s="312"/>
      <c r="F135" s="312"/>
      <c r="G135" s="312"/>
      <c r="H135" s="335"/>
      <c r="I135" s="335"/>
      <c r="J135" s="402"/>
      <c r="K135" s="245"/>
    </row>
    <row r="136" spans="1:11" ht="22.5" customHeight="1">
      <c r="A136" s="303"/>
      <c r="B136" s="308"/>
      <c r="C136" s="357" t="s">
        <v>92</v>
      </c>
      <c r="D136" s="358"/>
      <c r="E136" s="139">
        <v>750</v>
      </c>
      <c r="F136" s="139">
        <v>75075</v>
      </c>
      <c r="G136" s="139">
        <v>4210</v>
      </c>
      <c r="H136" s="140">
        <v>550</v>
      </c>
      <c r="I136" s="140"/>
      <c r="J136" s="147">
        <v>550</v>
      </c>
      <c r="K136" s="245"/>
    </row>
    <row r="137" spans="1:11" ht="22.5" customHeight="1">
      <c r="A137" s="303"/>
      <c r="B137" s="319"/>
      <c r="C137" s="359"/>
      <c r="D137" s="360"/>
      <c r="E137" s="23">
        <v>750</v>
      </c>
      <c r="F137" s="23">
        <v>75075</v>
      </c>
      <c r="G137" s="23">
        <v>4300</v>
      </c>
      <c r="H137" s="50">
        <v>550</v>
      </c>
      <c r="I137" s="140"/>
      <c r="J137" s="147">
        <v>550</v>
      </c>
      <c r="K137" s="260"/>
    </row>
    <row r="138" spans="1:11" ht="14.25">
      <c r="A138" s="303"/>
      <c r="B138" s="38" t="s">
        <v>8</v>
      </c>
      <c r="C138" s="291">
        <f>SUM(H132:H137)</f>
        <v>22185.85</v>
      </c>
      <c r="D138" s="292"/>
      <c r="E138" s="292"/>
      <c r="F138" s="292"/>
      <c r="G138" s="292"/>
      <c r="H138" s="293"/>
      <c r="I138" s="54">
        <f>SUM(I132:I135)</f>
        <v>21085.85</v>
      </c>
      <c r="J138" s="13">
        <f>SUM(J132:J137)</f>
        <v>22186</v>
      </c>
      <c r="K138" s="54">
        <v>22185.85</v>
      </c>
    </row>
    <row r="139" spans="1:11" ht="0.75" customHeight="1">
      <c r="A139" s="303">
        <v>22</v>
      </c>
      <c r="B139" s="289" t="s">
        <v>28</v>
      </c>
      <c r="C139" s="361" t="s">
        <v>110</v>
      </c>
      <c r="D139" s="361"/>
      <c r="E139" s="364">
        <v>926</v>
      </c>
      <c r="F139" s="364">
        <v>92605</v>
      </c>
      <c r="G139" s="364">
        <v>6050</v>
      </c>
      <c r="H139" s="368">
        <v>13520</v>
      </c>
      <c r="I139" s="368">
        <v>15461.07</v>
      </c>
      <c r="J139" s="396">
        <v>15461</v>
      </c>
      <c r="K139" s="391"/>
    </row>
    <row r="140" spans="1:11" ht="42.75" customHeight="1">
      <c r="A140" s="303"/>
      <c r="B140" s="289"/>
      <c r="C140" s="361"/>
      <c r="D140" s="361"/>
      <c r="E140" s="364"/>
      <c r="F140" s="364"/>
      <c r="G140" s="364"/>
      <c r="H140" s="368"/>
      <c r="I140" s="368"/>
      <c r="J140" s="396"/>
      <c r="K140" s="391"/>
    </row>
    <row r="141" spans="1:11" ht="33" customHeight="1">
      <c r="A141" s="303"/>
      <c r="B141" s="289"/>
      <c r="C141" s="366" t="s">
        <v>44</v>
      </c>
      <c r="D141" s="367"/>
      <c r="E141" s="82">
        <v>921</v>
      </c>
      <c r="F141" s="82">
        <v>92195</v>
      </c>
      <c r="G141" s="85">
        <v>4210</v>
      </c>
      <c r="H141" s="86">
        <v>600</v>
      </c>
      <c r="I141" s="63"/>
      <c r="J141" s="77">
        <v>600</v>
      </c>
      <c r="K141" s="391"/>
    </row>
    <row r="142" spans="1:11" ht="19.5" customHeight="1">
      <c r="A142" s="303"/>
      <c r="B142" s="289"/>
      <c r="C142" s="366" t="s">
        <v>45</v>
      </c>
      <c r="D142" s="367"/>
      <c r="E142" s="52">
        <v>926</v>
      </c>
      <c r="F142" s="52">
        <v>92695</v>
      </c>
      <c r="G142" s="23">
        <v>4300</v>
      </c>
      <c r="H142" s="75">
        <v>7500</v>
      </c>
      <c r="I142" s="63"/>
      <c r="J142" s="77">
        <v>7500</v>
      </c>
      <c r="K142" s="391"/>
    </row>
    <row r="143" spans="1:11" ht="25.5" customHeight="1">
      <c r="A143" s="303"/>
      <c r="B143" s="289"/>
      <c r="C143" s="365" t="s">
        <v>46</v>
      </c>
      <c r="D143" s="365"/>
      <c r="E143" s="52">
        <v>926</v>
      </c>
      <c r="F143" s="52">
        <v>92605</v>
      </c>
      <c r="G143" s="74">
        <v>4210</v>
      </c>
      <c r="H143" s="75">
        <v>150</v>
      </c>
      <c r="I143" s="63"/>
      <c r="J143" s="77">
        <v>150</v>
      </c>
      <c r="K143" s="391"/>
    </row>
    <row r="144" spans="1:11" ht="19.5" customHeight="1">
      <c r="A144" s="303"/>
      <c r="B144" s="289"/>
      <c r="C144" s="365" t="s">
        <v>113</v>
      </c>
      <c r="D144" s="365"/>
      <c r="E144" s="369">
        <v>750</v>
      </c>
      <c r="F144" s="369">
        <v>75075</v>
      </c>
      <c r="G144" s="74">
        <v>4210</v>
      </c>
      <c r="H144" s="75">
        <v>500</v>
      </c>
      <c r="I144" s="304"/>
      <c r="J144" s="88">
        <v>500</v>
      </c>
      <c r="K144" s="391"/>
    </row>
    <row r="145" spans="1:11" ht="19.5" customHeight="1">
      <c r="A145" s="303"/>
      <c r="B145" s="289"/>
      <c r="C145" s="365"/>
      <c r="D145" s="365"/>
      <c r="E145" s="370"/>
      <c r="F145" s="370"/>
      <c r="G145" s="74">
        <v>4300</v>
      </c>
      <c r="H145" s="75">
        <v>500</v>
      </c>
      <c r="I145" s="306"/>
      <c r="J145" s="88">
        <v>500</v>
      </c>
      <c r="K145" s="391"/>
    </row>
    <row r="146" spans="1:11" ht="21" customHeight="1">
      <c r="A146" s="303"/>
      <c r="B146" s="38" t="s">
        <v>8</v>
      </c>
      <c r="C146" s="345">
        <f>SUM(H139:H145)</f>
        <v>22770</v>
      </c>
      <c r="D146" s="346"/>
      <c r="E146" s="346"/>
      <c r="F146" s="346"/>
      <c r="G146" s="346"/>
      <c r="H146" s="347"/>
      <c r="I146" s="76">
        <f>SUM(I139:I145)</f>
        <v>15461.07</v>
      </c>
      <c r="J146" s="13">
        <f>SUM(J139:J145)</f>
        <v>24711</v>
      </c>
      <c r="K146" s="54">
        <v>24711.07</v>
      </c>
    </row>
    <row r="147" spans="1:11" ht="17.25" customHeight="1">
      <c r="A147" s="288">
        <v>23</v>
      </c>
      <c r="B147" s="307" t="s">
        <v>29</v>
      </c>
      <c r="C147" s="294" t="s">
        <v>56</v>
      </c>
      <c r="D147" s="295"/>
      <c r="E147" s="322">
        <v>750</v>
      </c>
      <c r="F147" s="322">
        <v>75075</v>
      </c>
      <c r="G147" s="156">
        <v>4210</v>
      </c>
      <c r="H147" s="108">
        <v>550</v>
      </c>
      <c r="I147" s="313"/>
      <c r="J147" s="109">
        <v>550</v>
      </c>
      <c r="K147" s="391"/>
    </row>
    <row r="148" spans="1:11" ht="17.25" customHeight="1">
      <c r="A148" s="284"/>
      <c r="B148" s="308"/>
      <c r="C148" s="296"/>
      <c r="D148" s="297"/>
      <c r="E148" s="322"/>
      <c r="F148" s="322"/>
      <c r="G148" s="156">
        <v>4300</v>
      </c>
      <c r="H148" s="108">
        <v>550</v>
      </c>
      <c r="I148" s="313"/>
      <c r="J148" s="109">
        <v>550</v>
      </c>
      <c r="K148" s="391"/>
    </row>
    <row r="149" spans="1:11" ht="40.5" customHeight="1">
      <c r="A149" s="284"/>
      <c r="B149" s="319"/>
      <c r="C149" s="258" t="s">
        <v>57</v>
      </c>
      <c r="D149" s="259"/>
      <c r="E149" s="110">
        <v>926</v>
      </c>
      <c r="F149" s="110">
        <v>92695</v>
      </c>
      <c r="G149" s="110">
        <v>6050</v>
      </c>
      <c r="H149" s="108">
        <v>21491.69</v>
      </c>
      <c r="I149" s="108">
        <v>21491.69</v>
      </c>
      <c r="J149" s="109">
        <v>21492</v>
      </c>
      <c r="K149" s="391"/>
    </row>
    <row r="150" spans="1:11" ht="14.25">
      <c r="A150" s="285"/>
      <c r="B150" s="38" t="s">
        <v>8</v>
      </c>
      <c r="C150" s="300">
        <f>SUM(H147:H149)</f>
        <v>22591.69</v>
      </c>
      <c r="D150" s="301"/>
      <c r="E150" s="301"/>
      <c r="F150" s="301"/>
      <c r="G150" s="301"/>
      <c r="H150" s="302"/>
      <c r="I150" s="54">
        <f>SUM(I149)</f>
        <v>21491.69</v>
      </c>
      <c r="J150" s="13">
        <f>SUM(J147:J149)</f>
        <v>22592</v>
      </c>
      <c r="K150" s="54">
        <v>22591.69</v>
      </c>
    </row>
    <row r="151" spans="1:11" ht="36.75" customHeight="1">
      <c r="A151" s="303">
        <v>24</v>
      </c>
      <c r="B151" s="307" t="s">
        <v>30</v>
      </c>
      <c r="C151" s="276" t="s">
        <v>89</v>
      </c>
      <c r="D151" s="277"/>
      <c r="E151" s="78">
        <v>926</v>
      </c>
      <c r="F151" s="78">
        <v>92695</v>
      </c>
      <c r="G151" s="78">
        <v>6050</v>
      </c>
      <c r="H151" s="63">
        <v>13459.26</v>
      </c>
      <c r="I151" s="59">
        <v>13459.26</v>
      </c>
      <c r="J151" s="77">
        <v>13460</v>
      </c>
      <c r="K151" s="244"/>
    </row>
    <row r="152" spans="1:11" ht="15" customHeight="1">
      <c r="A152" s="303"/>
      <c r="B152" s="308"/>
      <c r="C152" s="348" t="s">
        <v>107</v>
      </c>
      <c r="D152" s="349"/>
      <c r="E152" s="298">
        <v>750</v>
      </c>
      <c r="F152" s="298">
        <v>75075</v>
      </c>
      <c r="G152" s="78">
        <v>4210</v>
      </c>
      <c r="H152" s="41">
        <v>350</v>
      </c>
      <c r="I152" s="63"/>
      <c r="J152" s="45">
        <v>350</v>
      </c>
      <c r="K152" s="245"/>
    </row>
    <row r="153" spans="1:11" ht="15" customHeight="1">
      <c r="A153" s="303"/>
      <c r="B153" s="308"/>
      <c r="C153" s="352"/>
      <c r="D153" s="353"/>
      <c r="E153" s="299"/>
      <c r="F153" s="299"/>
      <c r="G153" s="78">
        <v>4300</v>
      </c>
      <c r="H153" s="41">
        <v>350</v>
      </c>
      <c r="I153" s="63"/>
      <c r="J153" s="45">
        <v>350</v>
      </c>
      <c r="K153" s="245"/>
    </row>
    <row r="154" spans="1:11" ht="14.25">
      <c r="A154" s="303"/>
      <c r="B154" s="38" t="s">
        <v>8</v>
      </c>
      <c r="C154" s="291">
        <f>SUM(H151:H153)</f>
        <v>14159.26</v>
      </c>
      <c r="D154" s="292"/>
      <c r="E154" s="292"/>
      <c r="F154" s="292"/>
      <c r="G154" s="292"/>
      <c r="H154" s="293"/>
      <c r="I154" s="76">
        <f>SUM(I151:I153)</f>
        <v>13459.26</v>
      </c>
      <c r="J154" s="13">
        <f>SUM(J151:J153)</f>
        <v>14160</v>
      </c>
      <c r="K154" s="54">
        <v>14159.26</v>
      </c>
    </row>
    <row r="155" spans="1:11" ht="32.25" customHeight="1">
      <c r="A155" s="288">
        <v>25</v>
      </c>
      <c r="B155" s="388" t="s">
        <v>31</v>
      </c>
      <c r="C155" s="336" t="s">
        <v>94</v>
      </c>
      <c r="D155" s="337"/>
      <c r="E155" s="96">
        <v>926</v>
      </c>
      <c r="F155" s="32">
        <v>92695</v>
      </c>
      <c r="G155" s="32">
        <v>6050</v>
      </c>
      <c r="H155" s="17">
        <v>19893.2</v>
      </c>
      <c r="I155" s="63">
        <v>19893.2</v>
      </c>
      <c r="J155" s="77">
        <v>19894</v>
      </c>
      <c r="K155" s="244"/>
    </row>
    <row r="156" spans="1:11" ht="27.75" customHeight="1">
      <c r="A156" s="284"/>
      <c r="B156" s="389"/>
      <c r="C156" s="392" t="s">
        <v>95</v>
      </c>
      <c r="D156" s="393"/>
      <c r="E156" s="96">
        <v>926</v>
      </c>
      <c r="F156" s="32">
        <v>92695</v>
      </c>
      <c r="G156" s="130">
        <v>4300</v>
      </c>
      <c r="H156" s="17">
        <v>18000</v>
      </c>
      <c r="I156" s="63"/>
      <c r="J156" s="77">
        <v>18000</v>
      </c>
      <c r="K156" s="245"/>
    </row>
    <row r="157" spans="1:11" ht="21.75" customHeight="1">
      <c r="A157" s="284"/>
      <c r="B157" s="389"/>
      <c r="C157" s="394" t="s">
        <v>96</v>
      </c>
      <c r="D157" s="395"/>
      <c r="E157" s="96">
        <v>754</v>
      </c>
      <c r="F157" s="32">
        <v>75412</v>
      </c>
      <c r="G157" s="32">
        <v>4210</v>
      </c>
      <c r="H157" s="17">
        <v>2000</v>
      </c>
      <c r="I157" s="59"/>
      <c r="J157" s="9">
        <v>2000</v>
      </c>
      <c r="K157" s="245"/>
    </row>
    <row r="158" spans="1:11" ht="30" customHeight="1">
      <c r="A158" s="284"/>
      <c r="B158" s="389"/>
      <c r="C158" s="336" t="s">
        <v>108</v>
      </c>
      <c r="D158" s="337"/>
      <c r="E158" s="98">
        <v>926</v>
      </c>
      <c r="F158" s="33">
        <v>92605</v>
      </c>
      <c r="G158" s="33">
        <v>4210</v>
      </c>
      <c r="H158" s="44">
        <v>3000</v>
      </c>
      <c r="I158" s="63"/>
      <c r="J158" s="45">
        <v>3000</v>
      </c>
      <c r="K158" s="245"/>
    </row>
    <row r="159" spans="1:11" ht="18.75" customHeight="1">
      <c r="A159" s="284"/>
      <c r="B159" s="389"/>
      <c r="C159" s="371" t="s">
        <v>93</v>
      </c>
      <c r="D159" s="372"/>
      <c r="E159" s="375">
        <v>750</v>
      </c>
      <c r="F159" s="377">
        <v>75075</v>
      </c>
      <c r="G159" s="33">
        <v>4210</v>
      </c>
      <c r="H159" s="44">
        <v>1100</v>
      </c>
      <c r="I159" s="79"/>
      <c r="J159" s="45">
        <v>1100</v>
      </c>
      <c r="K159" s="245"/>
    </row>
    <row r="160" spans="1:11" ht="18.75" customHeight="1">
      <c r="A160" s="285"/>
      <c r="B160" s="389"/>
      <c r="C160" s="373"/>
      <c r="D160" s="374"/>
      <c r="E160" s="376"/>
      <c r="F160" s="378"/>
      <c r="G160" s="33">
        <v>4300</v>
      </c>
      <c r="H160" s="44">
        <v>1100</v>
      </c>
      <c r="I160" s="63"/>
      <c r="J160" s="45">
        <v>1100</v>
      </c>
      <c r="K160" s="260"/>
    </row>
    <row r="161" spans="1:16" ht="14.25">
      <c r="A161" s="80"/>
      <c r="B161" s="38" t="s">
        <v>8</v>
      </c>
      <c r="C161" s="345">
        <f>SUM(H155:H160)</f>
        <v>45093.2</v>
      </c>
      <c r="D161" s="383"/>
      <c r="E161" s="383"/>
      <c r="F161" s="383"/>
      <c r="G161" s="383"/>
      <c r="H161" s="384"/>
      <c r="I161" s="76">
        <f>SUM(I155:I160)</f>
        <v>19893.2</v>
      </c>
      <c r="J161" s="13">
        <f>SUM(J155:J160)</f>
        <v>45094</v>
      </c>
      <c r="K161" s="54">
        <v>45093.2</v>
      </c>
    </row>
    <row r="162" spans="1:16" ht="7.9" customHeight="1">
      <c r="A162" s="303">
        <v>26</v>
      </c>
      <c r="B162" s="307" t="s">
        <v>32</v>
      </c>
      <c r="C162" s="246" t="s">
        <v>67</v>
      </c>
      <c r="D162" s="247"/>
      <c r="E162" s="298">
        <v>926</v>
      </c>
      <c r="F162" s="298">
        <v>92695</v>
      </c>
      <c r="G162" s="298">
        <v>4210</v>
      </c>
      <c r="H162" s="380">
        <v>8757</v>
      </c>
      <c r="I162" s="380"/>
      <c r="J162" s="385">
        <v>8757</v>
      </c>
      <c r="K162" s="244"/>
    </row>
    <row r="163" spans="1:16" ht="10.9" hidden="1" customHeight="1">
      <c r="A163" s="303"/>
      <c r="B163" s="308"/>
      <c r="C163" s="271"/>
      <c r="D163" s="272"/>
      <c r="E163" s="309"/>
      <c r="F163" s="309"/>
      <c r="G163" s="309"/>
      <c r="H163" s="381"/>
      <c r="I163" s="381"/>
      <c r="J163" s="386"/>
      <c r="K163" s="245"/>
    </row>
    <row r="164" spans="1:16" ht="15.75" customHeight="1">
      <c r="A164" s="303"/>
      <c r="B164" s="308"/>
      <c r="C164" s="271"/>
      <c r="D164" s="272"/>
      <c r="E164" s="309"/>
      <c r="F164" s="309"/>
      <c r="G164" s="309"/>
      <c r="H164" s="381"/>
      <c r="I164" s="381"/>
      <c r="J164" s="386"/>
      <c r="K164" s="245"/>
    </row>
    <row r="165" spans="1:16" ht="7.5" hidden="1" customHeight="1">
      <c r="A165" s="303"/>
      <c r="B165" s="308"/>
      <c r="C165" s="271"/>
      <c r="D165" s="272"/>
      <c r="E165" s="299"/>
      <c r="F165" s="299"/>
      <c r="G165" s="299"/>
      <c r="H165" s="382"/>
      <c r="I165" s="382"/>
      <c r="J165" s="387"/>
      <c r="K165" s="245"/>
    </row>
    <row r="166" spans="1:16" ht="23.25" customHeight="1">
      <c r="A166" s="303"/>
      <c r="B166" s="308"/>
      <c r="C166" s="246" t="s">
        <v>68</v>
      </c>
      <c r="D166" s="247"/>
      <c r="E166" s="322">
        <v>600</v>
      </c>
      <c r="F166" s="322">
        <v>60016</v>
      </c>
      <c r="G166" s="298">
        <v>4270</v>
      </c>
      <c r="H166" s="304">
        <v>13496.37</v>
      </c>
      <c r="I166" s="304"/>
      <c r="J166" s="254">
        <v>13497</v>
      </c>
      <c r="K166" s="245"/>
    </row>
    <row r="167" spans="1:16" ht="15" hidden="1" customHeight="1">
      <c r="A167" s="303"/>
      <c r="B167" s="308"/>
      <c r="C167" s="271"/>
      <c r="D167" s="272"/>
      <c r="E167" s="322"/>
      <c r="F167" s="322"/>
      <c r="G167" s="309"/>
      <c r="H167" s="305"/>
      <c r="I167" s="305"/>
      <c r="J167" s="255"/>
      <c r="K167" s="245"/>
    </row>
    <row r="168" spans="1:16" ht="19.5" customHeight="1">
      <c r="A168" s="303"/>
      <c r="B168" s="308"/>
      <c r="C168" s="294" t="s">
        <v>69</v>
      </c>
      <c r="D168" s="295"/>
      <c r="E168" s="298">
        <v>750</v>
      </c>
      <c r="F168" s="298">
        <v>75075</v>
      </c>
      <c r="G168" s="53">
        <v>4210</v>
      </c>
      <c r="H168" s="43">
        <v>575</v>
      </c>
      <c r="I168" s="63"/>
      <c r="J168" s="45">
        <v>575</v>
      </c>
      <c r="K168" s="245"/>
    </row>
    <row r="169" spans="1:16" ht="17.25" customHeight="1">
      <c r="A169" s="303"/>
      <c r="B169" s="319"/>
      <c r="C169" s="296"/>
      <c r="D169" s="297"/>
      <c r="E169" s="299"/>
      <c r="F169" s="299"/>
      <c r="G169" s="53">
        <v>4300</v>
      </c>
      <c r="H169" s="43">
        <v>575</v>
      </c>
      <c r="I169" s="63"/>
      <c r="J169" s="45">
        <v>575</v>
      </c>
      <c r="K169" s="260"/>
    </row>
    <row r="170" spans="1:16" ht="14.25">
      <c r="A170" s="303"/>
      <c r="B170" s="38" t="s">
        <v>8</v>
      </c>
      <c r="C170" s="345">
        <f>SUM(H162:H169)</f>
        <v>23403.370000000003</v>
      </c>
      <c r="D170" s="383"/>
      <c r="E170" s="383"/>
      <c r="F170" s="383"/>
      <c r="G170" s="383"/>
      <c r="H170" s="384"/>
      <c r="I170" s="76">
        <f>SUM(I162:I169)</f>
        <v>0</v>
      </c>
      <c r="J170" s="13">
        <f>SUM(J162:J169)</f>
        <v>23404</v>
      </c>
      <c r="K170" s="54">
        <v>23403.37</v>
      </c>
    </row>
    <row r="171" spans="1:16" ht="21" customHeight="1">
      <c r="A171" s="303">
        <v>27</v>
      </c>
      <c r="B171" s="307" t="s">
        <v>33</v>
      </c>
      <c r="C171" s="258" t="s">
        <v>85</v>
      </c>
      <c r="D171" s="259"/>
      <c r="E171" s="152">
        <v>600</v>
      </c>
      <c r="F171" s="152">
        <v>60017</v>
      </c>
      <c r="G171" s="152">
        <v>4300</v>
      </c>
      <c r="H171" s="153">
        <v>3000</v>
      </c>
      <c r="I171" s="59"/>
      <c r="J171" s="77">
        <v>3000</v>
      </c>
      <c r="K171" s="244"/>
    </row>
    <row r="172" spans="1:16" ht="27" customHeight="1">
      <c r="A172" s="303"/>
      <c r="B172" s="308"/>
      <c r="C172" s="258" t="s">
        <v>86</v>
      </c>
      <c r="D172" s="259"/>
      <c r="E172" s="158">
        <v>921</v>
      </c>
      <c r="F172" s="158">
        <v>92195</v>
      </c>
      <c r="G172" s="158">
        <v>4210</v>
      </c>
      <c r="H172" s="117">
        <v>1800</v>
      </c>
      <c r="I172" s="118"/>
      <c r="J172" s="119">
        <v>1800</v>
      </c>
      <c r="K172" s="245"/>
    </row>
    <row r="173" spans="1:16" ht="21.75" customHeight="1">
      <c r="A173" s="303"/>
      <c r="B173" s="308"/>
      <c r="C173" s="258" t="s">
        <v>87</v>
      </c>
      <c r="D173" s="259"/>
      <c r="E173" s="120">
        <v>926</v>
      </c>
      <c r="F173" s="120">
        <v>92695</v>
      </c>
      <c r="G173" s="120">
        <v>4210</v>
      </c>
      <c r="H173" s="117">
        <v>3600</v>
      </c>
      <c r="I173" s="118"/>
      <c r="J173" s="119">
        <v>3600</v>
      </c>
      <c r="K173" s="245"/>
    </row>
    <row r="174" spans="1:16" ht="20.25" customHeight="1">
      <c r="A174" s="303"/>
      <c r="B174" s="308"/>
      <c r="C174" s="258" t="s">
        <v>88</v>
      </c>
      <c r="D174" s="259"/>
      <c r="E174" s="87">
        <v>926</v>
      </c>
      <c r="F174" s="87">
        <v>92695</v>
      </c>
      <c r="G174" s="87">
        <v>4210</v>
      </c>
      <c r="H174" s="50">
        <v>6000</v>
      </c>
      <c r="I174" s="97"/>
      <c r="J174" s="24">
        <v>6000</v>
      </c>
      <c r="K174" s="245"/>
    </row>
    <row r="175" spans="1:16" ht="17.25" customHeight="1">
      <c r="A175" s="303"/>
      <c r="B175" s="308"/>
      <c r="C175" s="294" t="s">
        <v>84</v>
      </c>
      <c r="D175" s="295"/>
      <c r="E175" s="78">
        <v>750</v>
      </c>
      <c r="F175" s="78">
        <v>75075</v>
      </c>
      <c r="G175" s="78">
        <v>4210</v>
      </c>
      <c r="H175" s="63">
        <v>350</v>
      </c>
      <c r="I175" s="313"/>
      <c r="J175" s="77">
        <v>350</v>
      </c>
      <c r="K175" s="245"/>
    </row>
    <row r="176" spans="1:16" ht="17.25" customHeight="1">
      <c r="A176" s="303"/>
      <c r="B176" s="319"/>
      <c r="C176" s="296"/>
      <c r="D176" s="297"/>
      <c r="E176" s="78">
        <v>750</v>
      </c>
      <c r="F176" s="78">
        <v>75075</v>
      </c>
      <c r="G176" s="78">
        <v>4300</v>
      </c>
      <c r="H176" s="63">
        <v>350</v>
      </c>
      <c r="I176" s="313"/>
      <c r="J176" s="77">
        <v>350</v>
      </c>
      <c r="K176" s="260"/>
      <c r="P176" s="95"/>
    </row>
    <row r="177" spans="1:14" ht="14.25">
      <c r="A177" s="303"/>
      <c r="B177" s="38" t="s">
        <v>8</v>
      </c>
      <c r="C177" s="300">
        <f>SUM(H171:H176)</f>
        <v>15100</v>
      </c>
      <c r="D177" s="301"/>
      <c r="E177" s="301"/>
      <c r="F177" s="301"/>
      <c r="G177" s="301"/>
      <c r="H177" s="302"/>
      <c r="I177" s="76">
        <f>SUM(I171:I175)</f>
        <v>0</v>
      </c>
      <c r="J177" s="13">
        <f>SUM(J171:J176)</f>
        <v>15100</v>
      </c>
      <c r="K177" s="54">
        <v>15196.41</v>
      </c>
    </row>
    <row r="178" spans="1:14" ht="30.75" customHeight="1">
      <c r="A178" s="303">
        <v>28</v>
      </c>
      <c r="B178" s="307" t="s">
        <v>34</v>
      </c>
      <c r="C178" s="276" t="s">
        <v>50</v>
      </c>
      <c r="D178" s="390"/>
      <c r="E178" s="78">
        <v>900</v>
      </c>
      <c r="F178" s="78">
        <v>90015</v>
      </c>
      <c r="G178" s="78">
        <v>6050</v>
      </c>
      <c r="H178" s="63">
        <v>44093.2</v>
      </c>
      <c r="I178" s="63">
        <v>44093.2</v>
      </c>
      <c r="J178" s="77">
        <v>44094</v>
      </c>
      <c r="K178" s="244"/>
    </row>
    <row r="179" spans="1:14" ht="23.25" customHeight="1">
      <c r="A179" s="303"/>
      <c r="B179" s="308"/>
      <c r="C179" s="294" t="s">
        <v>51</v>
      </c>
      <c r="D179" s="295"/>
      <c r="E179" s="78">
        <v>750</v>
      </c>
      <c r="F179" s="78">
        <v>75075</v>
      </c>
      <c r="G179" s="78">
        <v>4210</v>
      </c>
      <c r="H179" s="63">
        <v>500</v>
      </c>
      <c r="I179" s="63"/>
      <c r="J179" s="77">
        <v>500</v>
      </c>
      <c r="K179" s="245"/>
    </row>
    <row r="180" spans="1:14" ht="19.5" customHeight="1">
      <c r="A180" s="303"/>
      <c r="B180" s="319"/>
      <c r="C180" s="296"/>
      <c r="D180" s="297"/>
      <c r="E180" s="78">
        <v>750</v>
      </c>
      <c r="F180" s="78">
        <v>75075</v>
      </c>
      <c r="G180" s="23">
        <v>4300</v>
      </c>
      <c r="H180" s="63">
        <v>500</v>
      </c>
      <c r="I180" s="63"/>
      <c r="J180" s="77">
        <v>500</v>
      </c>
      <c r="K180" s="260"/>
    </row>
    <row r="181" spans="1:14" ht="14.25">
      <c r="A181" s="303"/>
      <c r="B181" s="38" t="s">
        <v>8</v>
      </c>
      <c r="C181" s="291">
        <f>SUM(H178:H180)</f>
        <v>45093.2</v>
      </c>
      <c r="D181" s="292"/>
      <c r="E181" s="292"/>
      <c r="F181" s="292"/>
      <c r="G181" s="292"/>
      <c r="H181" s="293"/>
      <c r="I181" s="54">
        <f>SUM(I178:I180)</f>
        <v>44093.2</v>
      </c>
      <c r="J181" s="13">
        <f>SUM(J178:J180)</f>
        <v>45094</v>
      </c>
      <c r="K181" s="54">
        <v>45093.2</v>
      </c>
    </row>
    <row r="182" spans="1:14" ht="14.25">
      <c r="A182" s="379" t="s">
        <v>36</v>
      </c>
      <c r="B182" s="379"/>
      <c r="C182" s="379"/>
      <c r="D182" s="379"/>
      <c r="E182" s="379"/>
      <c r="F182" s="379"/>
      <c r="G182" s="379"/>
      <c r="H182" s="54">
        <f>SUM(C12,C23,C27,C32,C34,C41,C47,C57,C65,C70,C75,C77,C83,C93,C98,C112,C117,C124,E131,C138,C146,C150,C154,C161,C170,C177,C181)</f>
        <v>686648.21999999986</v>
      </c>
      <c r="I182" s="54">
        <f>SUM(I181,I177,I170,I161,I154,I150,I146,I138,I131,I124,I117,I112,I98,I93,I83,I77,I75,I70,I65,I57,I47,I41,I34,I32,I27,I23,I12)</f>
        <v>483561.14000000007</v>
      </c>
      <c r="J182" s="13">
        <f>SUM(J181,J177,J170,J161,J154,J150,J146,J138,J131,J124,J117,J112,J98,J93,J83,J77,J75,J70,J65,J57,J47,J41,J34,J32,J27,J23,J12)</f>
        <v>688601.25999999989</v>
      </c>
      <c r="K182" s="54">
        <f>SUM(K23,K12,K27,K32,K34,K41,K47,K57,K65,K70,K75,K77,K83,K93,K98,K112,K117,K124,K131,K138,K146,K150,K154,K161,K170,K177,K181)</f>
        <v>688753.5199999999</v>
      </c>
      <c r="L182" s="2"/>
      <c r="M182" s="2"/>
      <c r="N182" s="2"/>
    </row>
    <row r="184" spans="1:14">
      <c r="B184" s="39"/>
      <c r="E184" s="89"/>
      <c r="F184" s="89"/>
      <c r="G184" s="90"/>
      <c r="H184" s="91"/>
      <c r="I184" s="92"/>
      <c r="J184" s="93"/>
      <c r="K184" s="94"/>
    </row>
    <row r="186" spans="1:14">
      <c r="H186" s="95"/>
    </row>
    <row r="187" spans="1:14">
      <c r="C187" s="95"/>
      <c r="D187" s="95"/>
      <c r="E187" s="95"/>
      <c r="H187" s="95"/>
      <c r="I187"/>
    </row>
    <row r="188" spans="1:14">
      <c r="C188" s="95"/>
      <c r="D188" s="95"/>
      <c r="E188" s="95"/>
      <c r="I188" s="95"/>
    </row>
    <row r="189" spans="1:14">
      <c r="C189" s="99"/>
      <c r="D189"/>
      <c r="E189" s="95"/>
    </row>
    <row r="190" spans="1:14">
      <c r="H190" s="95"/>
    </row>
    <row r="192" spans="1:14">
      <c r="H192" s="95"/>
      <c r="I192"/>
    </row>
    <row r="193" spans="2:9">
      <c r="H193" s="95"/>
      <c r="I193"/>
    </row>
    <row r="194" spans="2:9">
      <c r="H194" s="95"/>
      <c r="I194"/>
    </row>
    <row r="195" spans="2:9">
      <c r="H195" s="95"/>
      <c r="I195"/>
    </row>
    <row r="196" spans="2:9">
      <c r="H196" s="95"/>
      <c r="I196" s="95"/>
    </row>
    <row r="197" spans="2:9">
      <c r="H197" s="95"/>
      <c r="I197" s="95"/>
    </row>
    <row r="198" spans="2:9">
      <c r="D198" s="100"/>
    </row>
    <row r="199" spans="2:9">
      <c r="B199" s="95">
        <f>SUM(H180,H179,H176,H175,H174,H173,H172,H171,H169,H168,H166,H162,H160,H159,H158,H157,H156,H153,H152,H148,H147,H145,H144,H143,H142,H141,H137,H136,H130,H129,H128,H125,H123,H122,H118,H116,H114,H113,H111,H110,H109,H108,H107,H97,H96,H95,H92,H91,H90,H85,H84,H82,H81,H79,H78,H76,H74,H73,H72,H69,H68,H64,H63,H56,H55,H54,H53,H46,H45,H44,H43,H40,H39,H35,H31,H30,H22,H21,H20,H18,H13,H11,H10)</f>
        <v>205028.15</v>
      </c>
      <c r="C199" s="95"/>
      <c r="D199" s="131">
        <f>SUM(J180,J179,J176,J175,J174,J173,J172,J171,J169,J168,J166,J162,J160,J159,J158,J157,J156,J153,J152,J148,J147,J145,J144,J143,J142,J141,J137,J136,J130,J129,J128,J125,J123,J122,J118,J116,J114,J113,J111,J110,J109,J108,J107,J97,J96,J95,J92,J91,J90,J85,J84,J82,J81,J79,J78,J76,J74,J73,J72,J69,J68,J64,J63,J56,J55,J54,J53,J46,J45,J44,J43,J40,J39,J35,J31,J30,J22,J21,J20,J18,J13,J11,J10)</f>
        <v>205033.26</v>
      </c>
    </row>
    <row r="200" spans="2:9">
      <c r="B200" s="95">
        <f>SUM(H178,H151,H155,H149,H139,H127,H121,H119,H99,H94,H89,H80,H71,H67,H58,H48,H42,H33,H28,H19,H9,H38,H24,H132)</f>
        <v>481620.07000000007</v>
      </c>
      <c r="C200" s="95"/>
      <c r="D200" s="95">
        <f>SUM(J178,J151,J155,J149,J139,J127,J121,J119,J99,J94,J89,J80,J71,J67,J58,J48,J42,J33,J28,J19,J9,J38,J24,J132)</f>
        <v>483568</v>
      </c>
    </row>
    <row r="201" spans="2:9">
      <c r="B201" s="99">
        <f>SUM(B199:B200)</f>
        <v>686648.22000000009</v>
      </c>
      <c r="C201"/>
      <c r="D201" s="131">
        <f>SUM(D199:D200)</f>
        <v>688601.26</v>
      </c>
    </row>
    <row r="208" spans="2:9">
      <c r="F208" s="22"/>
      <c r="G208" s="22"/>
    </row>
  </sheetData>
  <mergeCells count="305">
    <mergeCell ref="K58:K64"/>
    <mergeCell ref="K42:K46"/>
    <mergeCell ref="K28:K31"/>
    <mergeCell ref="K99:K111"/>
    <mergeCell ref="K113:K116"/>
    <mergeCell ref="K118:K123"/>
    <mergeCell ref="K132:K137"/>
    <mergeCell ref="F58:F62"/>
    <mergeCell ref="G58:G62"/>
    <mergeCell ref="H58:H62"/>
    <mergeCell ref="I58:I62"/>
    <mergeCell ref="J58:J62"/>
    <mergeCell ref="K66:K69"/>
    <mergeCell ref="K84:K92"/>
    <mergeCell ref="J35:J37"/>
    <mergeCell ref="K35:K40"/>
    <mergeCell ref="K48:K56"/>
    <mergeCell ref="I48:I52"/>
    <mergeCell ref="J48:J52"/>
    <mergeCell ref="C119:D120"/>
    <mergeCell ref="E119:E120"/>
    <mergeCell ref="F119:F120"/>
    <mergeCell ref="G119:G120"/>
    <mergeCell ref="H119:H120"/>
    <mergeCell ref="I119:I120"/>
    <mergeCell ref="J119:J120"/>
    <mergeCell ref="E68:E69"/>
    <mergeCell ref="I147:I148"/>
    <mergeCell ref="C127:D127"/>
    <mergeCell ref="J99:J106"/>
    <mergeCell ref="I109:I111"/>
    <mergeCell ref="C109:D109"/>
    <mergeCell ref="C81:D82"/>
    <mergeCell ref="C72:D72"/>
    <mergeCell ref="F68:F69"/>
    <mergeCell ref="C84:D84"/>
    <mergeCell ref="C85:D85"/>
    <mergeCell ref="C121:D121"/>
    <mergeCell ref="C107:D107"/>
    <mergeCell ref="C70:H70"/>
    <mergeCell ref="I99:I106"/>
    <mergeCell ref="C132:D135"/>
    <mergeCell ref="E132:E135"/>
    <mergeCell ref="K151:K153"/>
    <mergeCell ref="E152:E153"/>
    <mergeCell ref="F152:F153"/>
    <mergeCell ref="C154:H154"/>
    <mergeCell ref="K125:K130"/>
    <mergeCell ref="K139:K145"/>
    <mergeCell ref="I144:I145"/>
    <mergeCell ref="C161:H161"/>
    <mergeCell ref="C155:D155"/>
    <mergeCell ref="C156:D156"/>
    <mergeCell ref="C157:D157"/>
    <mergeCell ref="I139:I140"/>
    <mergeCell ref="J139:J140"/>
    <mergeCell ref="C131:D131"/>
    <mergeCell ref="K147:K149"/>
    <mergeCell ref="C149:D149"/>
    <mergeCell ref="F132:F135"/>
    <mergeCell ref="G132:G135"/>
    <mergeCell ref="H132:H135"/>
    <mergeCell ref="I132:I135"/>
    <mergeCell ref="J132:J135"/>
    <mergeCell ref="A155:A160"/>
    <mergeCell ref="C174:D174"/>
    <mergeCell ref="C179:D180"/>
    <mergeCell ref="C158:D158"/>
    <mergeCell ref="J166:J167"/>
    <mergeCell ref="B178:B180"/>
    <mergeCell ref="C175:D176"/>
    <mergeCell ref="I175:I176"/>
    <mergeCell ref="J162:J165"/>
    <mergeCell ref="E168:E169"/>
    <mergeCell ref="B155:B160"/>
    <mergeCell ref="C177:H177"/>
    <mergeCell ref="C173:D173"/>
    <mergeCell ref="C172:D172"/>
    <mergeCell ref="C168:D169"/>
    <mergeCell ref="A178:A181"/>
    <mergeCell ref="C178:D178"/>
    <mergeCell ref="C181:H181"/>
    <mergeCell ref="A171:A177"/>
    <mergeCell ref="B171:B176"/>
    <mergeCell ref="C171:D171"/>
    <mergeCell ref="K171:K176"/>
    <mergeCell ref="C159:D160"/>
    <mergeCell ref="E159:E160"/>
    <mergeCell ref="F159:F160"/>
    <mergeCell ref="K155:K160"/>
    <mergeCell ref="K162:K169"/>
    <mergeCell ref="K178:K180"/>
    <mergeCell ref="A182:G182"/>
    <mergeCell ref="I166:I167"/>
    <mergeCell ref="G162:G165"/>
    <mergeCell ref="H162:H165"/>
    <mergeCell ref="I162:I165"/>
    <mergeCell ref="A162:A170"/>
    <mergeCell ref="B162:B169"/>
    <mergeCell ref="F168:F169"/>
    <mergeCell ref="C170:H170"/>
    <mergeCell ref="C162:D165"/>
    <mergeCell ref="E162:E165"/>
    <mergeCell ref="F162:F165"/>
    <mergeCell ref="C166:D167"/>
    <mergeCell ref="E166:E167"/>
    <mergeCell ref="F166:F167"/>
    <mergeCell ref="G166:G167"/>
    <mergeCell ref="H166:H167"/>
    <mergeCell ref="A139:A146"/>
    <mergeCell ref="B139:B145"/>
    <mergeCell ref="C139:D140"/>
    <mergeCell ref="E139:E140"/>
    <mergeCell ref="A151:A154"/>
    <mergeCell ref="B151:B153"/>
    <mergeCell ref="C151:D151"/>
    <mergeCell ref="A147:A150"/>
    <mergeCell ref="B147:B149"/>
    <mergeCell ref="C144:D145"/>
    <mergeCell ref="C143:D143"/>
    <mergeCell ref="C146:H146"/>
    <mergeCell ref="C150:H150"/>
    <mergeCell ref="C142:D142"/>
    <mergeCell ref="C141:D141"/>
    <mergeCell ref="F139:F140"/>
    <mergeCell ref="G139:G140"/>
    <mergeCell ref="H139:H140"/>
    <mergeCell ref="E144:E145"/>
    <mergeCell ref="F144:F145"/>
    <mergeCell ref="C147:D148"/>
    <mergeCell ref="E147:E148"/>
    <mergeCell ref="F147:F148"/>
    <mergeCell ref="C152:D153"/>
    <mergeCell ref="A125:A131"/>
    <mergeCell ref="B125:B130"/>
    <mergeCell ref="C125:D125"/>
    <mergeCell ref="B132:B137"/>
    <mergeCell ref="C136:D137"/>
    <mergeCell ref="C138:H138"/>
    <mergeCell ref="A132:A138"/>
    <mergeCell ref="C129:D130"/>
    <mergeCell ref="E129:E130"/>
    <mergeCell ref="F129:F130"/>
    <mergeCell ref="E131:H131"/>
    <mergeCell ref="C128:D128"/>
    <mergeCell ref="A99:A112"/>
    <mergeCell ref="B99:B111"/>
    <mergeCell ref="C99:D106"/>
    <mergeCell ref="E99:E106"/>
    <mergeCell ref="F99:F106"/>
    <mergeCell ref="G99:G106"/>
    <mergeCell ref="H99:H106"/>
    <mergeCell ref="C112:H112"/>
    <mergeCell ref="B118:B123"/>
    <mergeCell ref="C118:D118"/>
    <mergeCell ref="C122:D123"/>
    <mergeCell ref="E122:E123"/>
    <mergeCell ref="F122:F123"/>
    <mergeCell ref="A113:A117"/>
    <mergeCell ref="B113:B116"/>
    <mergeCell ref="C113:D113"/>
    <mergeCell ref="C117:H117"/>
    <mergeCell ref="A118:A124"/>
    <mergeCell ref="C110:D111"/>
    <mergeCell ref="C124:H124"/>
    <mergeCell ref="C114:D116"/>
    <mergeCell ref="E114:E116"/>
    <mergeCell ref="F114:F116"/>
    <mergeCell ref="C108:D108"/>
    <mergeCell ref="A84:A93"/>
    <mergeCell ref="B84:B92"/>
    <mergeCell ref="A94:A98"/>
    <mergeCell ref="C93:H93"/>
    <mergeCell ref="C91:D92"/>
    <mergeCell ref="E91:E92"/>
    <mergeCell ref="F91:F92"/>
    <mergeCell ref="I91:I92"/>
    <mergeCell ref="B94:B97"/>
    <mergeCell ref="C94:D94"/>
    <mergeCell ref="C96:D97"/>
    <mergeCell ref="E96:E97"/>
    <mergeCell ref="F96:F97"/>
    <mergeCell ref="C98:H98"/>
    <mergeCell ref="C89:D89"/>
    <mergeCell ref="C90:D90"/>
    <mergeCell ref="C95:D95"/>
    <mergeCell ref="A66:A70"/>
    <mergeCell ref="B66:B69"/>
    <mergeCell ref="C78:D78"/>
    <mergeCell ref="C79:D79"/>
    <mergeCell ref="C80:D80"/>
    <mergeCell ref="A71:A75"/>
    <mergeCell ref="B71:B74"/>
    <mergeCell ref="C71:D71"/>
    <mergeCell ref="K71:K74"/>
    <mergeCell ref="C73:D74"/>
    <mergeCell ref="E73:E74"/>
    <mergeCell ref="F73:F74"/>
    <mergeCell ref="C75:H75"/>
    <mergeCell ref="K78:K82"/>
    <mergeCell ref="A76:A77"/>
    <mergeCell ref="C76:D76"/>
    <mergeCell ref="C77:H77"/>
    <mergeCell ref="A78:A83"/>
    <mergeCell ref="B78:B82"/>
    <mergeCell ref="C83:H83"/>
    <mergeCell ref="C67:D67"/>
    <mergeCell ref="E81:E82"/>
    <mergeCell ref="F81:F82"/>
    <mergeCell ref="C68:D69"/>
    <mergeCell ref="A58:A65"/>
    <mergeCell ref="B58:B64"/>
    <mergeCell ref="C65:H65"/>
    <mergeCell ref="A48:A57"/>
    <mergeCell ref="G48:G52"/>
    <mergeCell ref="H48:H52"/>
    <mergeCell ref="E48:E52"/>
    <mergeCell ref="F48:F52"/>
    <mergeCell ref="C48:D52"/>
    <mergeCell ref="E63:E64"/>
    <mergeCell ref="F63:F64"/>
    <mergeCell ref="C57:H57"/>
    <mergeCell ref="C63:D64"/>
    <mergeCell ref="B48:B56"/>
    <mergeCell ref="C53:D53"/>
    <mergeCell ref="C54:D55"/>
    <mergeCell ref="C56:D56"/>
    <mergeCell ref="C58:D62"/>
    <mergeCell ref="E58:E62"/>
    <mergeCell ref="A42:A47"/>
    <mergeCell ref="I35:I37"/>
    <mergeCell ref="A35:A41"/>
    <mergeCell ref="B35:B40"/>
    <mergeCell ref="C35:D37"/>
    <mergeCell ref="E35:E37"/>
    <mergeCell ref="F35:F37"/>
    <mergeCell ref="G35:G37"/>
    <mergeCell ref="H35:H37"/>
    <mergeCell ref="I39:I40"/>
    <mergeCell ref="C47:H47"/>
    <mergeCell ref="C41:H41"/>
    <mergeCell ref="C42:D42"/>
    <mergeCell ref="C43:D43"/>
    <mergeCell ref="C44:D44"/>
    <mergeCell ref="C38:D38"/>
    <mergeCell ref="C39:D40"/>
    <mergeCell ref="E39:E40"/>
    <mergeCell ref="F39:F40"/>
    <mergeCell ref="C45:D46"/>
    <mergeCell ref="E45:E46"/>
    <mergeCell ref="B42:B46"/>
    <mergeCell ref="F45:F46"/>
    <mergeCell ref="A24:A27"/>
    <mergeCell ref="B24:B26"/>
    <mergeCell ref="C27:H27"/>
    <mergeCell ref="A33:A34"/>
    <mergeCell ref="C33:D33"/>
    <mergeCell ref="A28:A32"/>
    <mergeCell ref="B28:B31"/>
    <mergeCell ref="C28:D28"/>
    <mergeCell ref="C30:D31"/>
    <mergeCell ref="C34:H34"/>
    <mergeCell ref="C24:D25"/>
    <mergeCell ref="E24:E25"/>
    <mergeCell ref="F24:F25"/>
    <mergeCell ref="G24:G25"/>
    <mergeCell ref="H24:H25"/>
    <mergeCell ref="E30:E31"/>
    <mergeCell ref="F30:F31"/>
    <mergeCell ref="C32:H32"/>
    <mergeCell ref="H1:I1"/>
    <mergeCell ref="H2:J2"/>
    <mergeCell ref="B5:D5"/>
    <mergeCell ref="C8:D8"/>
    <mergeCell ref="H3:J3"/>
    <mergeCell ref="H5:J5"/>
    <mergeCell ref="H4:J4"/>
    <mergeCell ref="I10:I11"/>
    <mergeCell ref="A13:A23"/>
    <mergeCell ref="B13:B22"/>
    <mergeCell ref="C13:D17"/>
    <mergeCell ref="E13:E17"/>
    <mergeCell ref="F13:F17"/>
    <mergeCell ref="G13:G17"/>
    <mergeCell ref="C23:H23"/>
    <mergeCell ref="A9:A12"/>
    <mergeCell ref="B9:B11"/>
    <mergeCell ref="C9:D9"/>
    <mergeCell ref="H13:H17"/>
    <mergeCell ref="C21:D22"/>
    <mergeCell ref="E21:E22"/>
    <mergeCell ref="F21:F22"/>
    <mergeCell ref="C18:D18"/>
    <mergeCell ref="C19:D19"/>
    <mergeCell ref="K9:K11"/>
    <mergeCell ref="C10:D11"/>
    <mergeCell ref="C12:H12"/>
    <mergeCell ref="I13:I17"/>
    <mergeCell ref="J13:J17"/>
    <mergeCell ref="K13:K22"/>
    <mergeCell ref="I21:I22"/>
    <mergeCell ref="C20:D20"/>
    <mergeCell ref="K24:K25"/>
    <mergeCell ref="I24:I25"/>
    <mergeCell ref="J24:J25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topLeftCell="A131" workbookViewId="0">
      <selection activeCell="H188" sqref="H188"/>
    </sheetView>
  </sheetViews>
  <sheetFormatPr defaultRowHeight="14.25"/>
  <cols>
    <col min="2" max="2" width="12.375" customWidth="1"/>
    <col min="4" max="4" width="27.75" customWidth="1"/>
    <col min="5" max="5" width="6.125" customWidth="1"/>
    <col min="6" max="6" width="7.375" customWidth="1"/>
    <col min="7" max="7" width="7" customWidth="1"/>
    <col min="8" max="8" width="11" customWidth="1"/>
    <col min="9" max="9" width="9.625" customWidth="1"/>
    <col min="11" max="11" width="11.125" customWidth="1"/>
  </cols>
  <sheetData>
    <row r="1" spans="1:11" ht="15">
      <c r="A1" s="1"/>
      <c r="B1" s="34"/>
      <c r="C1" s="29"/>
      <c r="D1" s="29"/>
      <c r="E1" s="19"/>
      <c r="F1" s="19"/>
      <c r="G1" s="19"/>
      <c r="H1" s="262" t="s">
        <v>40</v>
      </c>
      <c r="I1" s="262"/>
      <c r="J1" s="262"/>
      <c r="K1" s="10"/>
    </row>
    <row r="2" spans="1:11" ht="15">
      <c r="A2" s="1"/>
      <c r="B2" s="34"/>
      <c r="C2" s="29"/>
      <c r="D2" s="29"/>
      <c r="E2" s="19"/>
      <c r="F2" s="19"/>
      <c r="G2" s="19"/>
      <c r="H2" s="262" t="s">
        <v>41</v>
      </c>
      <c r="I2" s="262"/>
      <c r="J2" s="262"/>
      <c r="K2" s="10"/>
    </row>
    <row r="3" spans="1:11" ht="15">
      <c r="A3" s="1"/>
      <c r="B3" s="34"/>
      <c r="C3" s="29"/>
      <c r="D3" s="29"/>
      <c r="E3" s="19"/>
      <c r="F3" s="19"/>
      <c r="G3" s="19"/>
      <c r="H3" s="262" t="s">
        <v>39</v>
      </c>
      <c r="I3" s="262"/>
      <c r="J3" s="262"/>
      <c r="K3" s="10"/>
    </row>
    <row r="4" spans="1:11" ht="15">
      <c r="A4" s="26"/>
      <c r="B4" s="199" t="s">
        <v>43</v>
      </c>
      <c r="C4" s="199"/>
      <c r="D4" s="199"/>
      <c r="E4" s="19"/>
      <c r="F4" s="19"/>
      <c r="G4" s="19"/>
      <c r="H4" s="262" t="s">
        <v>42</v>
      </c>
      <c r="I4" s="262"/>
      <c r="J4" s="262"/>
      <c r="K4" s="10"/>
    </row>
    <row r="5" spans="1:11" ht="15">
      <c r="A5" s="5"/>
      <c r="B5" s="35"/>
      <c r="C5" s="29"/>
      <c r="D5" s="30"/>
      <c r="E5" s="19"/>
      <c r="F5" s="19"/>
      <c r="G5" s="19"/>
      <c r="H5" s="11"/>
      <c r="I5" s="11"/>
      <c r="J5" s="9"/>
      <c r="K5" s="10"/>
    </row>
    <row r="6" spans="1:11" ht="15">
      <c r="A6" s="5"/>
      <c r="B6" s="35"/>
      <c r="C6" s="29"/>
      <c r="D6" s="30"/>
      <c r="E6" s="19"/>
      <c r="F6" s="19"/>
      <c r="G6" s="19"/>
      <c r="H6" s="11"/>
      <c r="I6" s="11"/>
      <c r="J6" s="9"/>
      <c r="K6" s="10"/>
    </row>
    <row r="7" spans="1:11" ht="38.25">
      <c r="A7" s="3" t="s">
        <v>0</v>
      </c>
      <c r="B7" s="36" t="s">
        <v>1</v>
      </c>
      <c r="C7" s="264" t="s">
        <v>2</v>
      </c>
      <c r="D7" s="265"/>
      <c r="E7" s="20" t="s">
        <v>3</v>
      </c>
      <c r="F7" s="20" t="s">
        <v>4</v>
      </c>
      <c r="G7" s="20" t="s">
        <v>5</v>
      </c>
      <c r="H7" s="4" t="s">
        <v>38</v>
      </c>
      <c r="I7" s="4" t="s">
        <v>6</v>
      </c>
      <c r="J7" s="8" t="s">
        <v>35</v>
      </c>
      <c r="K7" s="4" t="s">
        <v>37</v>
      </c>
    </row>
    <row r="8" spans="1:11" ht="42.6" customHeight="1">
      <c r="A8" s="266">
        <v>1</v>
      </c>
      <c r="B8" s="269" t="s">
        <v>7</v>
      </c>
      <c r="C8" s="276" t="s">
        <v>99</v>
      </c>
      <c r="D8" s="277"/>
      <c r="E8" s="21">
        <v>600</v>
      </c>
      <c r="F8" s="46">
        <v>60017</v>
      </c>
      <c r="G8" s="21">
        <v>6050</v>
      </c>
      <c r="H8" s="195">
        <v>23903.9</v>
      </c>
      <c r="I8" s="195">
        <v>23903.9</v>
      </c>
      <c r="J8" s="163">
        <v>23904</v>
      </c>
      <c r="K8" s="244"/>
    </row>
    <row r="9" spans="1:11" ht="15">
      <c r="A9" s="267"/>
      <c r="B9" s="270"/>
      <c r="C9" s="246" t="s">
        <v>100</v>
      </c>
      <c r="D9" s="247"/>
      <c r="E9" s="21">
        <v>750</v>
      </c>
      <c r="F9" s="21">
        <v>75075</v>
      </c>
      <c r="G9" s="21">
        <v>4210</v>
      </c>
      <c r="H9" s="195">
        <v>629.1</v>
      </c>
      <c r="I9" s="251"/>
      <c r="J9" s="163">
        <v>630</v>
      </c>
      <c r="K9" s="245"/>
    </row>
    <row r="10" spans="1:11" ht="18.600000000000001" customHeight="1">
      <c r="A10" s="267"/>
      <c r="B10" s="270"/>
      <c r="C10" s="248"/>
      <c r="D10" s="249"/>
      <c r="E10" s="21">
        <v>750</v>
      </c>
      <c r="F10" s="21">
        <v>75075</v>
      </c>
      <c r="G10" s="21">
        <v>4300</v>
      </c>
      <c r="H10" s="195">
        <v>629</v>
      </c>
      <c r="I10" s="253"/>
      <c r="J10" s="163">
        <v>629</v>
      </c>
      <c r="K10" s="245"/>
    </row>
    <row r="11" spans="1:11">
      <c r="A11" s="268"/>
      <c r="B11" s="37" t="s">
        <v>8</v>
      </c>
      <c r="C11" s="250">
        <f>SUM(H8:H10)</f>
        <v>25162</v>
      </c>
      <c r="D11" s="250"/>
      <c r="E11" s="250"/>
      <c r="F11" s="250"/>
      <c r="G11" s="250"/>
      <c r="H11" s="250"/>
      <c r="I11" s="12">
        <f>SUM(I8:I10)</f>
        <v>23903.9</v>
      </c>
      <c r="J11" s="13">
        <f>SUM(J8:J10)</f>
        <v>25163</v>
      </c>
      <c r="K11" s="164">
        <v>25162.01</v>
      </c>
    </row>
    <row r="12" spans="1:11">
      <c r="A12" s="266">
        <v>2</v>
      </c>
      <c r="B12" s="269" t="s">
        <v>9</v>
      </c>
      <c r="C12" s="246" t="s">
        <v>64</v>
      </c>
      <c r="D12" s="247"/>
      <c r="E12" s="273">
        <v>926</v>
      </c>
      <c r="F12" s="273">
        <v>92695</v>
      </c>
      <c r="G12" s="273">
        <v>4210</v>
      </c>
      <c r="H12" s="278">
        <v>2000</v>
      </c>
      <c r="I12" s="251"/>
      <c r="J12" s="254">
        <v>2000</v>
      </c>
      <c r="K12" s="244"/>
    </row>
    <row r="13" spans="1:11">
      <c r="A13" s="267"/>
      <c r="B13" s="270"/>
      <c r="C13" s="271"/>
      <c r="D13" s="272"/>
      <c r="E13" s="274"/>
      <c r="F13" s="274"/>
      <c r="G13" s="274"/>
      <c r="H13" s="279"/>
      <c r="I13" s="252"/>
      <c r="J13" s="255"/>
      <c r="K13" s="245"/>
    </row>
    <row r="14" spans="1:11">
      <c r="A14" s="267"/>
      <c r="B14" s="270"/>
      <c r="C14" s="271"/>
      <c r="D14" s="272"/>
      <c r="E14" s="274"/>
      <c r="F14" s="274"/>
      <c r="G14" s="274"/>
      <c r="H14" s="279"/>
      <c r="I14" s="252"/>
      <c r="J14" s="255"/>
      <c r="K14" s="245"/>
    </row>
    <row r="15" spans="1:11" ht="2.4500000000000002" customHeight="1">
      <c r="A15" s="267"/>
      <c r="B15" s="270"/>
      <c r="C15" s="271"/>
      <c r="D15" s="272"/>
      <c r="E15" s="274"/>
      <c r="F15" s="274"/>
      <c r="G15" s="274"/>
      <c r="H15" s="279"/>
      <c r="I15" s="252"/>
      <c r="J15" s="255"/>
      <c r="K15" s="245"/>
    </row>
    <row r="16" spans="1:11" hidden="1">
      <c r="A16" s="267"/>
      <c r="B16" s="270"/>
      <c r="C16" s="248"/>
      <c r="D16" s="249"/>
      <c r="E16" s="275"/>
      <c r="F16" s="275"/>
      <c r="G16" s="275"/>
      <c r="H16" s="280"/>
      <c r="I16" s="253"/>
      <c r="J16" s="256"/>
      <c r="K16" s="245"/>
    </row>
    <row r="17" spans="1:11" ht="56.45" customHeight="1">
      <c r="A17" s="267"/>
      <c r="B17" s="270"/>
      <c r="C17" s="258" t="s">
        <v>103</v>
      </c>
      <c r="D17" s="259"/>
      <c r="E17" s="21">
        <v>926</v>
      </c>
      <c r="F17" s="46">
        <v>92695</v>
      </c>
      <c r="G17" s="21">
        <v>4300</v>
      </c>
      <c r="H17" s="51">
        <v>7717.19</v>
      </c>
      <c r="I17" s="195"/>
      <c r="J17" s="163">
        <v>7718</v>
      </c>
      <c r="K17" s="245"/>
    </row>
    <row r="18" spans="1:11" ht="39" customHeight="1">
      <c r="A18" s="267"/>
      <c r="B18" s="270"/>
      <c r="C18" s="258" t="s">
        <v>65</v>
      </c>
      <c r="D18" s="259"/>
      <c r="E18" s="21">
        <v>900</v>
      </c>
      <c r="F18" s="21">
        <v>90015</v>
      </c>
      <c r="G18" s="21">
        <v>6050</v>
      </c>
      <c r="H18" s="51">
        <v>16500</v>
      </c>
      <c r="I18" s="195">
        <v>16500</v>
      </c>
      <c r="J18" s="163">
        <v>16500</v>
      </c>
      <c r="K18" s="245"/>
    </row>
    <row r="19" spans="1:11" ht="35.450000000000003" customHeight="1">
      <c r="A19" s="267"/>
      <c r="B19" s="270"/>
      <c r="C19" s="258" t="s">
        <v>66</v>
      </c>
      <c r="D19" s="259"/>
      <c r="E19" s="21">
        <v>921</v>
      </c>
      <c r="F19" s="21">
        <v>92195</v>
      </c>
      <c r="G19" s="21">
        <v>4300</v>
      </c>
      <c r="H19" s="51">
        <v>700</v>
      </c>
      <c r="I19" s="195"/>
      <c r="J19" s="163">
        <v>700</v>
      </c>
      <c r="K19" s="245"/>
    </row>
    <row r="20" spans="1:11" ht="15">
      <c r="A20" s="267"/>
      <c r="B20" s="270"/>
      <c r="C20" s="246" t="s">
        <v>109</v>
      </c>
      <c r="D20" s="247"/>
      <c r="E20" s="273">
        <v>750</v>
      </c>
      <c r="F20" s="273">
        <v>75075</v>
      </c>
      <c r="G20" s="46">
        <v>4210</v>
      </c>
      <c r="H20" s="51">
        <v>340</v>
      </c>
      <c r="I20" s="257"/>
      <c r="J20" s="163">
        <v>340</v>
      </c>
      <c r="K20" s="245"/>
    </row>
    <row r="21" spans="1:11" ht="15">
      <c r="A21" s="267"/>
      <c r="B21" s="270"/>
      <c r="C21" s="248"/>
      <c r="D21" s="249"/>
      <c r="E21" s="275"/>
      <c r="F21" s="275"/>
      <c r="G21" s="46">
        <v>4300</v>
      </c>
      <c r="H21" s="51">
        <v>339.85</v>
      </c>
      <c r="I21" s="257"/>
      <c r="J21" s="163">
        <v>339.85</v>
      </c>
      <c r="K21" s="245"/>
    </row>
    <row r="22" spans="1:11">
      <c r="A22" s="268"/>
      <c r="B22" s="37" t="s">
        <v>8</v>
      </c>
      <c r="C22" s="250">
        <f>SUM(H12:H21)</f>
        <v>27597.039999999997</v>
      </c>
      <c r="D22" s="250"/>
      <c r="E22" s="250"/>
      <c r="F22" s="250"/>
      <c r="G22" s="250"/>
      <c r="H22" s="250"/>
      <c r="I22" s="12">
        <f>SUM(I12:I21)</f>
        <v>16500</v>
      </c>
      <c r="J22" s="13">
        <f>SUM(J12:J21)</f>
        <v>27597.85</v>
      </c>
      <c r="K22" s="164">
        <v>27597.040000000001</v>
      </c>
    </row>
    <row r="23" spans="1:11">
      <c r="A23" s="266">
        <v>3</v>
      </c>
      <c r="B23" s="269" t="s">
        <v>10</v>
      </c>
      <c r="C23" s="294" t="s">
        <v>124</v>
      </c>
      <c r="D23" s="295"/>
      <c r="E23" s="273">
        <v>926</v>
      </c>
      <c r="F23" s="273">
        <v>92695</v>
      </c>
      <c r="G23" s="273">
        <v>6050</v>
      </c>
      <c r="H23" s="251">
        <v>18488.21</v>
      </c>
      <c r="I23" s="251">
        <v>18488.21</v>
      </c>
      <c r="J23" s="254">
        <v>18489</v>
      </c>
      <c r="K23" s="244"/>
    </row>
    <row r="24" spans="1:11" ht="78.599999999999994" customHeight="1">
      <c r="A24" s="267"/>
      <c r="B24" s="270"/>
      <c r="C24" s="296"/>
      <c r="D24" s="297"/>
      <c r="E24" s="275"/>
      <c r="F24" s="275"/>
      <c r="G24" s="275"/>
      <c r="H24" s="253"/>
      <c r="I24" s="253"/>
      <c r="J24" s="256"/>
      <c r="K24" s="260"/>
    </row>
    <row r="25" spans="1:11" ht="15" hidden="1">
      <c r="A25" s="267"/>
      <c r="B25" s="270"/>
      <c r="C25" s="190"/>
      <c r="D25" s="191"/>
      <c r="E25" s="193"/>
      <c r="F25" s="193"/>
      <c r="G25" s="193"/>
      <c r="H25" s="194"/>
      <c r="I25" s="194"/>
      <c r="J25" s="167"/>
      <c r="K25" s="28"/>
    </row>
    <row r="26" spans="1:11">
      <c r="A26" s="268"/>
      <c r="B26" s="37" t="s">
        <v>8</v>
      </c>
      <c r="C26" s="281">
        <f>SUM(H23:H24)</f>
        <v>18488.21</v>
      </c>
      <c r="D26" s="282"/>
      <c r="E26" s="282"/>
      <c r="F26" s="282"/>
      <c r="G26" s="282"/>
      <c r="H26" s="283"/>
      <c r="I26" s="12">
        <f>SUM(I23:I24)</f>
        <v>18488.21</v>
      </c>
      <c r="J26" s="13">
        <f>SUM(J23:J25)</f>
        <v>18489</v>
      </c>
      <c r="K26" s="164">
        <v>18488.21</v>
      </c>
    </row>
    <row r="27" spans="1:11" ht="36.6" customHeight="1">
      <c r="A27" s="288">
        <v>4</v>
      </c>
      <c r="B27" s="289" t="s">
        <v>11</v>
      </c>
      <c r="C27" s="290" t="s">
        <v>90</v>
      </c>
      <c r="D27" s="290"/>
      <c r="E27" s="161">
        <v>900</v>
      </c>
      <c r="F27" s="161">
        <v>90015</v>
      </c>
      <c r="G27" s="161">
        <v>6050</v>
      </c>
      <c r="H27" s="168">
        <v>18635</v>
      </c>
      <c r="I27" s="168">
        <v>18635</v>
      </c>
      <c r="J27" s="163">
        <v>18635</v>
      </c>
      <c r="K27" s="244"/>
    </row>
    <row r="28" spans="1:11" ht="21.6" customHeight="1">
      <c r="A28" s="284"/>
      <c r="B28" s="289"/>
      <c r="C28" s="246" t="s">
        <v>91</v>
      </c>
      <c r="D28" s="247"/>
      <c r="E28" s="298">
        <v>750</v>
      </c>
      <c r="F28" s="298">
        <v>75075</v>
      </c>
      <c r="G28" s="161">
        <v>4210</v>
      </c>
      <c r="H28" s="168">
        <v>490</v>
      </c>
      <c r="I28" s="168"/>
      <c r="J28" s="163">
        <v>490</v>
      </c>
      <c r="K28" s="245"/>
    </row>
    <row r="29" spans="1:11" ht="22.15" customHeight="1">
      <c r="A29" s="284"/>
      <c r="B29" s="289"/>
      <c r="C29" s="248"/>
      <c r="D29" s="249"/>
      <c r="E29" s="299"/>
      <c r="F29" s="299"/>
      <c r="G29" s="161">
        <v>4300</v>
      </c>
      <c r="H29" s="168">
        <v>490</v>
      </c>
      <c r="I29" s="168"/>
      <c r="J29" s="163">
        <v>490</v>
      </c>
      <c r="K29" s="260"/>
    </row>
    <row r="30" spans="1:11">
      <c r="A30" s="285"/>
      <c r="B30" s="38" t="s">
        <v>8</v>
      </c>
      <c r="C30" s="300">
        <f>SUM(H27:H29)</f>
        <v>19615</v>
      </c>
      <c r="D30" s="301"/>
      <c r="E30" s="301"/>
      <c r="F30" s="301"/>
      <c r="G30" s="301"/>
      <c r="H30" s="302"/>
      <c r="I30" s="160">
        <f>SUM(I27:I29)</f>
        <v>18635</v>
      </c>
      <c r="J30" s="13">
        <f>SUM(J27:J29)</f>
        <v>19615</v>
      </c>
      <c r="K30" s="15">
        <v>19615.54</v>
      </c>
    </row>
    <row r="31" spans="1:11" ht="80.45" customHeight="1">
      <c r="A31" s="284">
        <v>5</v>
      </c>
      <c r="B31" s="181" t="s">
        <v>12</v>
      </c>
      <c r="C31" s="286" t="s">
        <v>111</v>
      </c>
      <c r="D31" s="287"/>
      <c r="E31" s="145">
        <v>926</v>
      </c>
      <c r="F31" s="145">
        <v>92695</v>
      </c>
      <c r="G31" s="145">
        <v>6050</v>
      </c>
      <c r="H31" s="175">
        <v>18803.830000000002</v>
      </c>
      <c r="I31" s="177">
        <v>18803.830000000002</v>
      </c>
      <c r="J31" s="176">
        <v>18804</v>
      </c>
      <c r="K31" s="177"/>
    </row>
    <row r="32" spans="1:11">
      <c r="A32" s="285"/>
      <c r="B32" s="38" t="s">
        <v>8</v>
      </c>
      <c r="C32" s="291">
        <f>SUM(H31:H31)</f>
        <v>18803.830000000002</v>
      </c>
      <c r="D32" s="292"/>
      <c r="E32" s="292"/>
      <c r="F32" s="292"/>
      <c r="G32" s="292"/>
      <c r="H32" s="293"/>
      <c r="I32" s="164">
        <f>SUM(I31:I31)</f>
        <v>18803.830000000002</v>
      </c>
      <c r="J32" s="13">
        <f>SUM(J31:J31)</f>
        <v>18804</v>
      </c>
      <c r="K32" s="164">
        <v>18803.86</v>
      </c>
    </row>
    <row r="33" spans="1:11">
      <c r="A33" s="303">
        <v>6</v>
      </c>
      <c r="B33" s="307" t="s">
        <v>13</v>
      </c>
      <c r="C33" s="246" t="s">
        <v>70</v>
      </c>
      <c r="D33" s="247"/>
      <c r="E33" s="298">
        <v>926</v>
      </c>
      <c r="F33" s="298">
        <v>92695</v>
      </c>
      <c r="G33" s="310">
        <v>4300</v>
      </c>
      <c r="H33" s="313">
        <v>5135.42</v>
      </c>
      <c r="I33" s="304"/>
      <c r="J33" s="254">
        <v>5136</v>
      </c>
      <c r="K33" s="244"/>
    </row>
    <row r="34" spans="1:11">
      <c r="A34" s="303"/>
      <c r="B34" s="308"/>
      <c r="C34" s="271"/>
      <c r="D34" s="272"/>
      <c r="E34" s="309"/>
      <c r="F34" s="309"/>
      <c r="G34" s="311"/>
      <c r="H34" s="313"/>
      <c r="I34" s="305"/>
      <c r="J34" s="255"/>
      <c r="K34" s="245"/>
    </row>
    <row r="35" spans="1:11">
      <c r="A35" s="303"/>
      <c r="B35" s="308"/>
      <c r="C35" s="248"/>
      <c r="D35" s="249"/>
      <c r="E35" s="299"/>
      <c r="F35" s="299"/>
      <c r="G35" s="312"/>
      <c r="H35" s="313"/>
      <c r="I35" s="306"/>
      <c r="J35" s="256"/>
      <c r="K35" s="245"/>
    </row>
    <row r="36" spans="1:11" ht="15">
      <c r="A36" s="303"/>
      <c r="B36" s="308"/>
      <c r="C36" s="276" t="s">
        <v>120</v>
      </c>
      <c r="D36" s="277"/>
      <c r="E36" s="174">
        <v>600</v>
      </c>
      <c r="F36" s="174">
        <v>60017</v>
      </c>
      <c r="G36" s="170">
        <v>6050</v>
      </c>
      <c r="H36" s="168">
        <v>12000</v>
      </c>
      <c r="I36" s="183">
        <v>12000</v>
      </c>
      <c r="J36" s="167">
        <v>12000</v>
      </c>
      <c r="K36" s="245"/>
    </row>
    <row r="37" spans="1:11" ht="15">
      <c r="A37" s="303"/>
      <c r="B37" s="308"/>
      <c r="C37" s="294" t="s">
        <v>71</v>
      </c>
      <c r="D37" s="295"/>
      <c r="E37" s="298">
        <v>750</v>
      </c>
      <c r="F37" s="298">
        <v>75075</v>
      </c>
      <c r="G37" s="188">
        <v>4210</v>
      </c>
      <c r="H37" s="168">
        <v>451.86</v>
      </c>
      <c r="I37" s="304"/>
      <c r="J37" s="163">
        <v>452</v>
      </c>
      <c r="K37" s="245"/>
    </row>
    <row r="38" spans="1:11" ht="15">
      <c r="A38" s="303"/>
      <c r="B38" s="308"/>
      <c r="C38" s="296"/>
      <c r="D38" s="297"/>
      <c r="E38" s="299"/>
      <c r="F38" s="299"/>
      <c r="G38" s="188">
        <v>4300</v>
      </c>
      <c r="H38" s="168">
        <v>450</v>
      </c>
      <c r="I38" s="306"/>
      <c r="J38" s="163">
        <v>450</v>
      </c>
      <c r="K38" s="245"/>
    </row>
    <row r="39" spans="1:11">
      <c r="A39" s="303"/>
      <c r="B39" s="38" t="s">
        <v>8</v>
      </c>
      <c r="C39" s="291">
        <f>SUM(H33:H38)</f>
        <v>18037.28</v>
      </c>
      <c r="D39" s="292"/>
      <c r="E39" s="292"/>
      <c r="F39" s="292"/>
      <c r="G39" s="292"/>
      <c r="H39" s="293"/>
      <c r="I39" s="160">
        <f>SUM(I33:I36)</f>
        <v>12000</v>
      </c>
      <c r="J39" s="13">
        <f>SUM(J33:J38)</f>
        <v>18038</v>
      </c>
      <c r="K39" s="164">
        <v>18037.28</v>
      </c>
    </row>
    <row r="40" spans="1:11" ht="121.9" customHeight="1">
      <c r="A40" s="303">
        <v>7</v>
      </c>
      <c r="B40" s="307" t="s">
        <v>14</v>
      </c>
      <c r="C40" s="316" t="s">
        <v>104</v>
      </c>
      <c r="D40" s="317"/>
      <c r="E40" s="192">
        <v>926</v>
      </c>
      <c r="F40" s="192">
        <v>92695</v>
      </c>
      <c r="G40" s="192">
        <v>6050</v>
      </c>
      <c r="H40" s="168">
        <v>15837.03</v>
      </c>
      <c r="I40" s="168">
        <v>15837.03</v>
      </c>
      <c r="J40" s="163">
        <v>15837</v>
      </c>
      <c r="K40" s="244"/>
    </row>
    <row r="41" spans="1:11" ht="24" customHeight="1">
      <c r="A41" s="303"/>
      <c r="B41" s="308"/>
      <c r="C41" s="258" t="s">
        <v>47</v>
      </c>
      <c r="D41" s="259"/>
      <c r="E41" s="192">
        <v>921</v>
      </c>
      <c r="F41" s="192">
        <v>92195</v>
      </c>
      <c r="G41" s="192">
        <v>4210</v>
      </c>
      <c r="H41" s="168">
        <v>1500</v>
      </c>
      <c r="I41" s="168"/>
      <c r="J41" s="163">
        <v>1500</v>
      </c>
      <c r="K41" s="245"/>
    </row>
    <row r="42" spans="1:11" ht="20.45" customHeight="1">
      <c r="A42" s="303"/>
      <c r="B42" s="308"/>
      <c r="C42" s="258" t="s">
        <v>48</v>
      </c>
      <c r="D42" s="259"/>
      <c r="E42" s="192">
        <v>754</v>
      </c>
      <c r="F42" s="192">
        <v>75412</v>
      </c>
      <c r="G42" s="192">
        <v>4210</v>
      </c>
      <c r="H42" s="168">
        <v>2000</v>
      </c>
      <c r="I42" s="168"/>
      <c r="J42" s="163">
        <v>2000</v>
      </c>
      <c r="K42" s="245"/>
    </row>
    <row r="43" spans="1:11" ht="15">
      <c r="A43" s="303"/>
      <c r="B43" s="308"/>
      <c r="C43" s="294" t="s">
        <v>49</v>
      </c>
      <c r="D43" s="295"/>
      <c r="E43" s="318">
        <v>750</v>
      </c>
      <c r="F43" s="318">
        <v>75075</v>
      </c>
      <c r="G43" s="192">
        <v>4210</v>
      </c>
      <c r="H43" s="168">
        <v>500</v>
      </c>
      <c r="I43" s="168"/>
      <c r="J43" s="163">
        <v>500</v>
      </c>
      <c r="K43" s="245"/>
    </row>
    <row r="44" spans="1:11" ht="21" customHeight="1">
      <c r="A44" s="303"/>
      <c r="B44" s="319"/>
      <c r="C44" s="296"/>
      <c r="D44" s="297"/>
      <c r="E44" s="318"/>
      <c r="F44" s="318"/>
      <c r="G44" s="192">
        <v>4300</v>
      </c>
      <c r="H44" s="168">
        <v>500</v>
      </c>
      <c r="I44" s="168"/>
      <c r="J44" s="163">
        <v>500</v>
      </c>
      <c r="K44" s="260"/>
    </row>
    <row r="45" spans="1:11" ht="12.6" customHeight="1">
      <c r="A45" s="303"/>
      <c r="B45" s="38" t="s">
        <v>8</v>
      </c>
      <c r="C45" s="300">
        <f>SUM(H40:H44)</f>
        <v>20337.03</v>
      </c>
      <c r="D45" s="314"/>
      <c r="E45" s="314"/>
      <c r="F45" s="314"/>
      <c r="G45" s="314"/>
      <c r="H45" s="315"/>
      <c r="I45" s="164">
        <f>SUM(I40:I42)</f>
        <v>15837.03</v>
      </c>
      <c r="J45" s="13">
        <f>SUM(J40:J44)</f>
        <v>20337</v>
      </c>
      <c r="K45" s="15">
        <v>20337.03</v>
      </c>
    </row>
    <row r="46" spans="1:11">
      <c r="A46" s="303">
        <v>8</v>
      </c>
      <c r="B46" s="307" t="s">
        <v>15</v>
      </c>
      <c r="C46" s="290" t="s">
        <v>121</v>
      </c>
      <c r="D46" s="290"/>
      <c r="E46" s="322">
        <v>926</v>
      </c>
      <c r="F46" s="322">
        <v>92695</v>
      </c>
      <c r="G46" s="322">
        <v>6050</v>
      </c>
      <c r="H46" s="313">
        <v>19400</v>
      </c>
      <c r="I46" s="313">
        <v>19400</v>
      </c>
      <c r="J46" s="403">
        <v>19400</v>
      </c>
      <c r="K46" s="244"/>
    </row>
    <row r="47" spans="1:11">
      <c r="A47" s="303"/>
      <c r="B47" s="308"/>
      <c r="C47" s="290"/>
      <c r="D47" s="290"/>
      <c r="E47" s="322"/>
      <c r="F47" s="322"/>
      <c r="G47" s="322"/>
      <c r="H47" s="313"/>
      <c r="I47" s="313"/>
      <c r="J47" s="403"/>
      <c r="K47" s="245"/>
    </row>
    <row r="48" spans="1:11">
      <c r="A48" s="303"/>
      <c r="B48" s="308"/>
      <c r="C48" s="290"/>
      <c r="D48" s="290"/>
      <c r="E48" s="322"/>
      <c r="F48" s="322"/>
      <c r="G48" s="322"/>
      <c r="H48" s="313"/>
      <c r="I48" s="313"/>
      <c r="J48" s="403"/>
      <c r="K48" s="245"/>
    </row>
    <row r="49" spans="1:11">
      <c r="A49" s="303"/>
      <c r="B49" s="308"/>
      <c r="C49" s="290"/>
      <c r="D49" s="290"/>
      <c r="E49" s="322"/>
      <c r="F49" s="322"/>
      <c r="G49" s="322"/>
      <c r="H49" s="313"/>
      <c r="I49" s="313"/>
      <c r="J49" s="403"/>
      <c r="K49" s="245"/>
    </row>
    <row r="50" spans="1:11">
      <c r="A50" s="303"/>
      <c r="B50" s="308"/>
      <c r="C50" s="290"/>
      <c r="D50" s="290"/>
      <c r="E50" s="322"/>
      <c r="F50" s="322"/>
      <c r="G50" s="322"/>
      <c r="H50" s="313"/>
      <c r="I50" s="313"/>
      <c r="J50" s="403"/>
      <c r="K50" s="245"/>
    </row>
    <row r="51" spans="1:11" ht="15">
      <c r="A51" s="303"/>
      <c r="B51" s="308"/>
      <c r="C51" s="258" t="s">
        <v>75</v>
      </c>
      <c r="D51" s="259"/>
      <c r="E51" s="161">
        <v>926</v>
      </c>
      <c r="F51" s="161">
        <v>92695</v>
      </c>
      <c r="G51" s="161">
        <v>4300</v>
      </c>
      <c r="H51" s="168">
        <v>4700</v>
      </c>
      <c r="I51" s="168"/>
      <c r="J51" s="163">
        <v>4700</v>
      </c>
      <c r="K51" s="245"/>
    </row>
    <row r="52" spans="1:11" ht="15">
      <c r="A52" s="303"/>
      <c r="B52" s="308"/>
      <c r="C52" s="294" t="s">
        <v>76</v>
      </c>
      <c r="D52" s="295"/>
      <c r="E52" s="161">
        <v>750</v>
      </c>
      <c r="F52" s="161">
        <v>75075</v>
      </c>
      <c r="G52" s="161">
        <v>4210</v>
      </c>
      <c r="H52" s="168">
        <v>675</v>
      </c>
      <c r="I52" s="168"/>
      <c r="J52" s="163">
        <v>675</v>
      </c>
      <c r="K52" s="245"/>
    </row>
    <row r="53" spans="1:11" ht="15">
      <c r="A53" s="303"/>
      <c r="B53" s="308"/>
      <c r="C53" s="296"/>
      <c r="D53" s="297"/>
      <c r="E53" s="161">
        <v>750</v>
      </c>
      <c r="F53" s="161">
        <v>75075</v>
      </c>
      <c r="G53" s="161">
        <v>4300</v>
      </c>
      <c r="H53" s="168">
        <v>675</v>
      </c>
      <c r="I53" s="168"/>
      <c r="J53" s="163">
        <v>675</v>
      </c>
      <c r="K53" s="245"/>
    </row>
    <row r="54" spans="1:11" ht="15">
      <c r="A54" s="303"/>
      <c r="B54" s="319"/>
      <c r="C54" s="258" t="s">
        <v>77</v>
      </c>
      <c r="D54" s="259"/>
      <c r="E54" s="161">
        <v>926</v>
      </c>
      <c r="F54" s="161">
        <v>92695</v>
      </c>
      <c r="G54" s="161">
        <v>4210</v>
      </c>
      <c r="H54" s="168">
        <v>1560.83</v>
      </c>
      <c r="I54" s="168"/>
      <c r="J54" s="163">
        <v>1561</v>
      </c>
      <c r="K54" s="260"/>
    </row>
    <row r="55" spans="1:11">
      <c r="A55" s="303"/>
      <c r="B55" s="38" t="s">
        <v>8</v>
      </c>
      <c r="C55" s="323">
        <f>SUM(H46:H54)</f>
        <v>27010.83</v>
      </c>
      <c r="D55" s="324"/>
      <c r="E55" s="301"/>
      <c r="F55" s="301"/>
      <c r="G55" s="301"/>
      <c r="H55" s="302"/>
      <c r="I55" s="164">
        <f>SUM(I46:I50)</f>
        <v>19400</v>
      </c>
      <c r="J55" s="13">
        <f>SUM(J46:J54)</f>
        <v>27011</v>
      </c>
      <c r="K55" s="164">
        <v>27010.83</v>
      </c>
    </row>
    <row r="56" spans="1:11">
      <c r="A56" s="303">
        <v>9</v>
      </c>
      <c r="B56" s="289" t="s">
        <v>16</v>
      </c>
      <c r="C56" s="325" t="s">
        <v>114</v>
      </c>
      <c r="D56" s="325"/>
      <c r="E56" s="322">
        <v>926</v>
      </c>
      <c r="F56" s="322">
        <v>92695</v>
      </c>
      <c r="G56" s="322">
        <v>6050</v>
      </c>
      <c r="H56" s="411">
        <v>20691.02</v>
      </c>
      <c r="I56" s="411">
        <v>20691.02</v>
      </c>
      <c r="J56" s="403">
        <v>20692</v>
      </c>
      <c r="K56" s="244"/>
    </row>
    <row r="57" spans="1:11">
      <c r="A57" s="303"/>
      <c r="B57" s="289"/>
      <c r="C57" s="325"/>
      <c r="D57" s="325"/>
      <c r="E57" s="322"/>
      <c r="F57" s="322"/>
      <c r="G57" s="322"/>
      <c r="H57" s="411"/>
      <c r="I57" s="411"/>
      <c r="J57" s="403"/>
      <c r="K57" s="245"/>
    </row>
    <row r="58" spans="1:11">
      <c r="A58" s="303"/>
      <c r="B58" s="289"/>
      <c r="C58" s="325"/>
      <c r="D58" s="325"/>
      <c r="E58" s="322"/>
      <c r="F58" s="322"/>
      <c r="G58" s="322"/>
      <c r="H58" s="411"/>
      <c r="I58" s="411"/>
      <c r="J58" s="403"/>
      <c r="K58" s="245"/>
    </row>
    <row r="59" spans="1:11">
      <c r="A59" s="303"/>
      <c r="B59" s="289"/>
      <c r="C59" s="325"/>
      <c r="D59" s="325"/>
      <c r="E59" s="322"/>
      <c r="F59" s="322"/>
      <c r="G59" s="322"/>
      <c r="H59" s="411"/>
      <c r="I59" s="411"/>
      <c r="J59" s="403"/>
      <c r="K59" s="245"/>
    </row>
    <row r="60" spans="1:11" ht="78" customHeight="1">
      <c r="A60" s="303"/>
      <c r="B60" s="289"/>
      <c r="C60" s="325"/>
      <c r="D60" s="325"/>
      <c r="E60" s="322"/>
      <c r="F60" s="322"/>
      <c r="G60" s="322"/>
      <c r="H60" s="411"/>
      <c r="I60" s="411"/>
      <c r="J60" s="403"/>
      <c r="K60" s="245"/>
    </row>
    <row r="61" spans="1:11" ht="18" customHeight="1">
      <c r="A61" s="303"/>
      <c r="B61" s="289"/>
      <c r="C61" s="325" t="s">
        <v>119</v>
      </c>
      <c r="D61" s="325"/>
      <c r="E61" s="322">
        <v>750</v>
      </c>
      <c r="F61" s="322">
        <v>75075</v>
      </c>
      <c r="G61" s="161">
        <v>4210</v>
      </c>
      <c r="H61" s="162">
        <v>545</v>
      </c>
      <c r="I61" s="162"/>
      <c r="J61" s="163">
        <v>545</v>
      </c>
      <c r="K61" s="245"/>
    </row>
    <row r="62" spans="1:11" ht="25.9" customHeight="1">
      <c r="A62" s="303"/>
      <c r="B62" s="289"/>
      <c r="C62" s="325"/>
      <c r="D62" s="325"/>
      <c r="E62" s="322"/>
      <c r="F62" s="322"/>
      <c r="G62" s="161">
        <v>4300</v>
      </c>
      <c r="H62" s="162">
        <v>544</v>
      </c>
      <c r="I62" s="162"/>
      <c r="J62" s="163">
        <v>544</v>
      </c>
      <c r="K62" s="260"/>
    </row>
    <row r="63" spans="1:11">
      <c r="A63" s="303"/>
      <c r="B63" s="38" t="s">
        <v>8</v>
      </c>
      <c r="C63" s="320">
        <f>SUM(H56:H62)</f>
        <v>21780.02</v>
      </c>
      <c r="D63" s="321"/>
      <c r="E63" s="321"/>
      <c r="F63" s="321"/>
      <c r="G63" s="321"/>
      <c r="H63" s="321"/>
      <c r="I63" s="164">
        <f>SUM(I56:I62)</f>
        <v>20691.02</v>
      </c>
      <c r="J63" s="13">
        <f>SUM(J56:J62)</f>
        <v>21781</v>
      </c>
      <c r="K63" s="164">
        <v>21780.02</v>
      </c>
    </row>
    <row r="64" spans="1:11" ht="39.6" customHeight="1">
      <c r="A64" s="303"/>
      <c r="B64" s="289"/>
      <c r="C64" s="328" t="s">
        <v>54</v>
      </c>
      <c r="D64" s="328"/>
      <c r="E64" s="161">
        <v>900</v>
      </c>
      <c r="F64" s="161">
        <v>90015</v>
      </c>
      <c r="G64" s="161">
        <v>6050</v>
      </c>
      <c r="H64" s="195">
        <v>23981.63</v>
      </c>
      <c r="I64" s="168">
        <v>23981.63</v>
      </c>
      <c r="J64" s="163">
        <v>23982</v>
      </c>
      <c r="K64" s="391"/>
    </row>
    <row r="65" spans="1:11" ht="15">
      <c r="A65" s="303"/>
      <c r="B65" s="289"/>
      <c r="C65" s="328" t="s">
        <v>55</v>
      </c>
      <c r="D65" s="328"/>
      <c r="E65" s="322">
        <v>750</v>
      </c>
      <c r="F65" s="322">
        <v>75075</v>
      </c>
      <c r="G65" s="161">
        <v>4210</v>
      </c>
      <c r="H65" s="195">
        <v>500</v>
      </c>
      <c r="I65" s="168"/>
      <c r="J65" s="163">
        <v>500</v>
      </c>
      <c r="K65" s="391"/>
    </row>
    <row r="66" spans="1:11" ht="18" customHeight="1">
      <c r="A66" s="303"/>
      <c r="B66" s="289"/>
      <c r="C66" s="328"/>
      <c r="D66" s="328"/>
      <c r="E66" s="322"/>
      <c r="F66" s="322"/>
      <c r="G66" s="161">
        <v>4300</v>
      </c>
      <c r="H66" s="195">
        <v>500</v>
      </c>
      <c r="I66" s="168"/>
      <c r="J66" s="163">
        <v>500</v>
      </c>
      <c r="K66" s="391"/>
    </row>
    <row r="67" spans="1:11">
      <c r="A67" s="303"/>
      <c r="B67" s="38" t="s">
        <v>8</v>
      </c>
      <c r="C67" s="408">
        <f>SUM(H64:H66)</f>
        <v>24981.63</v>
      </c>
      <c r="D67" s="408"/>
      <c r="E67" s="408"/>
      <c r="F67" s="408"/>
      <c r="G67" s="408"/>
      <c r="H67" s="408"/>
      <c r="I67" s="164">
        <f>SUM(I64:I66)</f>
        <v>23981.63</v>
      </c>
      <c r="J67" s="13">
        <f>SUM(J64:J66)</f>
        <v>24982</v>
      </c>
      <c r="K67" s="172">
        <v>24981.63</v>
      </c>
    </row>
    <row r="68" spans="1:11" ht="41.45" customHeight="1">
      <c r="A68" s="303">
        <v>11</v>
      </c>
      <c r="B68" s="307" t="s">
        <v>18</v>
      </c>
      <c r="C68" s="327" t="s">
        <v>112</v>
      </c>
      <c r="D68" s="327"/>
      <c r="E68" s="161">
        <v>900</v>
      </c>
      <c r="F68" s="161">
        <v>90015</v>
      </c>
      <c r="G68" s="161">
        <v>6050</v>
      </c>
      <c r="H68" s="168">
        <v>25306.85</v>
      </c>
      <c r="I68" s="168">
        <v>25306.85</v>
      </c>
      <c r="J68" s="163">
        <v>25307</v>
      </c>
      <c r="K68" s="244"/>
    </row>
    <row r="69" spans="1:11" ht="15">
      <c r="A69" s="303"/>
      <c r="B69" s="308"/>
      <c r="C69" s="316" t="s">
        <v>52</v>
      </c>
      <c r="D69" s="317"/>
      <c r="E69" s="169">
        <v>754</v>
      </c>
      <c r="F69" s="169">
        <v>75412</v>
      </c>
      <c r="G69" s="161">
        <v>4210</v>
      </c>
      <c r="H69" s="41">
        <v>1000</v>
      </c>
      <c r="I69" s="168"/>
      <c r="J69" s="45">
        <v>1000</v>
      </c>
      <c r="K69" s="245"/>
    </row>
    <row r="70" spans="1:11" ht="15">
      <c r="A70" s="303"/>
      <c r="B70" s="308"/>
      <c r="C70" s="246" t="s">
        <v>53</v>
      </c>
      <c r="D70" s="247"/>
      <c r="E70" s="298">
        <v>750</v>
      </c>
      <c r="F70" s="298">
        <v>75075</v>
      </c>
      <c r="G70" s="161">
        <v>4210</v>
      </c>
      <c r="H70" s="41">
        <v>600</v>
      </c>
      <c r="I70" s="168"/>
      <c r="J70" s="45">
        <v>600</v>
      </c>
      <c r="K70" s="245"/>
    </row>
    <row r="71" spans="1:11" ht="22.9" customHeight="1">
      <c r="A71" s="303"/>
      <c r="B71" s="308"/>
      <c r="C71" s="248"/>
      <c r="D71" s="249"/>
      <c r="E71" s="299"/>
      <c r="F71" s="299"/>
      <c r="G71" s="161">
        <v>4300</v>
      </c>
      <c r="H71" s="41">
        <v>600</v>
      </c>
      <c r="I71" s="168"/>
      <c r="J71" s="45">
        <v>600</v>
      </c>
      <c r="K71" s="245"/>
    </row>
    <row r="72" spans="1:11">
      <c r="A72" s="303"/>
      <c r="B72" s="38" t="s">
        <v>8</v>
      </c>
      <c r="C72" s="300">
        <f>SUM(H68:H71)</f>
        <v>27506.85</v>
      </c>
      <c r="D72" s="301"/>
      <c r="E72" s="301"/>
      <c r="F72" s="301"/>
      <c r="G72" s="301"/>
      <c r="H72" s="302"/>
      <c r="I72" s="160">
        <f>SUM(I68:I71)</f>
        <v>25306.85</v>
      </c>
      <c r="J72" s="13">
        <f>SUM(J68:J71)</f>
        <v>27507</v>
      </c>
      <c r="K72" s="164">
        <v>27506.85</v>
      </c>
    </row>
    <row r="73" spans="1:11" ht="38.450000000000003" customHeight="1">
      <c r="A73" s="303">
        <v>12</v>
      </c>
      <c r="B73" s="187" t="s">
        <v>19</v>
      </c>
      <c r="C73" s="276" t="s">
        <v>83</v>
      </c>
      <c r="D73" s="277"/>
      <c r="E73" s="161">
        <v>700</v>
      </c>
      <c r="F73" s="161">
        <v>70005</v>
      </c>
      <c r="G73" s="188">
        <v>4270</v>
      </c>
      <c r="H73" s="175">
        <v>22456.41</v>
      </c>
      <c r="I73" s="175"/>
      <c r="J73" s="176">
        <v>22456.41</v>
      </c>
      <c r="K73" s="159"/>
    </row>
    <row r="74" spans="1:11">
      <c r="A74" s="303"/>
      <c r="B74" s="38" t="s">
        <v>8</v>
      </c>
      <c r="C74" s="300">
        <f>SUM(H73)</f>
        <v>22456.41</v>
      </c>
      <c r="D74" s="314"/>
      <c r="E74" s="314"/>
      <c r="F74" s="314"/>
      <c r="G74" s="314"/>
      <c r="H74" s="315"/>
      <c r="I74" s="164">
        <f>SUM(I73)</f>
        <v>0</v>
      </c>
      <c r="J74" s="13">
        <f>SUM(J73)</f>
        <v>22456.41</v>
      </c>
      <c r="K74" s="164">
        <v>22456.41</v>
      </c>
    </row>
    <row r="75" spans="1:11" ht="20.45" customHeight="1">
      <c r="A75" s="303">
        <v>13</v>
      </c>
      <c r="B75" s="289" t="s">
        <v>20</v>
      </c>
      <c r="C75" s="325" t="s">
        <v>48</v>
      </c>
      <c r="D75" s="325"/>
      <c r="E75" s="161">
        <v>754</v>
      </c>
      <c r="F75" s="161">
        <v>75412</v>
      </c>
      <c r="G75" s="161">
        <v>4210</v>
      </c>
      <c r="H75" s="168">
        <v>2000</v>
      </c>
      <c r="I75" s="14"/>
      <c r="J75" s="163">
        <v>2000</v>
      </c>
      <c r="K75" s="244"/>
    </row>
    <row r="76" spans="1:11" ht="20.45" customHeight="1">
      <c r="A76" s="303"/>
      <c r="B76" s="289"/>
      <c r="C76" s="414" t="s">
        <v>130</v>
      </c>
      <c r="D76" s="415"/>
      <c r="E76" s="206">
        <v>900</v>
      </c>
      <c r="F76" s="206">
        <v>90015</v>
      </c>
      <c r="G76" s="206">
        <v>6050</v>
      </c>
      <c r="H76" s="205">
        <v>18550</v>
      </c>
      <c r="I76" s="14">
        <v>18550</v>
      </c>
      <c r="J76" s="207">
        <v>18550</v>
      </c>
      <c r="K76" s="245"/>
    </row>
    <row r="77" spans="1:11" ht="53.45" customHeight="1">
      <c r="A77" s="303"/>
      <c r="B77" s="289"/>
      <c r="C77" s="326" t="s">
        <v>61</v>
      </c>
      <c r="D77" s="326"/>
      <c r="E77" s="161">
        <v>926</v>
      </c>
      <c r="F77" s="161">
        <v>92695</v>
      </c>
      <c r="G77" s="161">
        <v>4210</v>
      </c>
      <c r="H77" s="168">
        <v>7000</v>
      </c>
      <c r="I77" s="14"/>
      <c r="J77" s="163">
        <v>7000</v>
      </c>
      <c r="K77" s="245"/>
    </row>
    <row r="78" spans="1:11" ht="49.15" customHeight="1">
      <c r="A78" s="303"/>
      <c r="B78" s="289"/>
      <c r="C78" s="258" t="s">
        <v>62</v>
      </c>
      <c r="D78" s="259"/>
      <c r="E78" s="161">
        <v>926</v>
      </c>
      <c r="F78" s="161">
        <v>92695</v>
      </c>
      <c r="G78" s="161">
        <v>6050</v>
      </c>
      <c r="H78" s="168">
        <v>11344.63</v>
      </c>
      <c r="I78" s="14">
        <v>11345</v>
      </c>
      <c r="J78" s="163">
        <v>11345</v>
      </c>
      <c r="K78" s="245"/>
    </row>
    <row r="79" spans="1:11" ht="15">
      <c r="A79" s="303"/>
      <c r="B79" s="289"/>
      <c r="C79" s="294" t="s">
        <v>63</v>
      </c>
      <c r="D79" s="295"/>
      <c r="E79" s="298">
        <v>750</v>
      </c>
      <c r="F79" s="298">
        <v>75075</v>
      </c>
      <c r="G79" s="161">
        <v>4210</v>
      </c>
      <c r="H79" s="41">
        <v>1025</v>
      </c>
      <c r="I79" s="168"/>
      <c r="J79" s="45">
        <v>1025</v>
      </c>
      <c r="K79" s="245"/>
    </row>
    <row r="80" spans="1:11" ht="15">
      <c r="A80" s="303"/>
      <c r="B80" s="289"/>
      <c r="C80" s="296"/>
      <c r="D80" s="297"/>
      <c r="E80" s="299"/>
      <c r="F80" s="299"/>
      <c r="G80" s="161">
        <v>4300</v>
      </c>
      <c r="H80" s="41">
        <v>1025</v>
      </c>
      <c r="I80" s="168"/>
      <c r="J80" s="45">
        <v>1025</v>
      </c>
      <c r="K80" s="245"/>
    </row>
    <row r="81" spans="1:11">
      <c r="A81" s="303"/>
      <c r="B81" s="38" t="s">
        <v>8</v>
      </c>
      <c r="C81" s="300">
        <f>SUM(H75:H80)</f>
        <v>40944.629999999997</v>
      </c>
      <c r="D81" s="314"/>
      <c r="E81" s="314"/>
      <c r="F81" s="314"/>
      <c r="G81" s="314"/>
      <c r="H81" s="315"/>
      <c r="I81" s="160">
        <f>SUM(I78:I80)</f>
        <v>11345</v>
      </c>
      <c r="J81" s="13">
        <f>SUM(J75:J80)</f>
        <v>40945</v>
      </c>
      <c r="K81" s="164">
        <v>40944.629999999997</v>
      </c>
    </row>
    <row r="82" spans="1:11" ht="20.45" customHeight="1">
      <c r="A82" s="303">
        <v>14</v>
      </c>
      <c r="B82" s="289" t="s">
        <v>21</v>
      </c>
      <c r="C82" s="406" t="s">
        <v>48</v>
      </c>
      <c r="D82" s="407"/>
      <c r="E82" s="188">
        <v>754</v>
      </c>
      <c r="F82" s="188">
        <v>75412</v>
      </c>
      <c r="G82" s="188">
        <v>4210</v>
      </c>
      <c r="H82" s="175">
        <v>1000</v>
      </c>
      <c r="I82" s="175"/>
      <c r="J82" s="176">
        <v>1000</v>
      </c>
      <c r="K82" s="412"/>
    </row>
    <row r="83" spans="1:11" ht="54.6" customHeight="1">
      <c r="A83" s="303"/>
      <c r="B83" s="289"/>
      <c r="C83" s="340" t="s">
        <v>123</v>
      </c>
      <c r="D83" s="341"/>
      <c r="E83" s="188">
        <v>926</v>
      </c>
      <c r="F83" s="188">
        <v>92695</v>
      </c>
      <c r="G83" s="188">
        <v>6050</v>
      </c>
      <c r="H83" s="175">
        <v>10899.19</v>
      </c>
      <c r="I83" s="175"/>
      <c r="J83" s="176">
        <v>10900</v>
      </c>
      <c r="K83" s="413"/>
    </row>
    <row r="84" spans="1:11" ht="75.599999999999994" customHeight="1">
      <c r="A84" s="303"/>
      <c r="B84" s="289"/>
      <c r="C84" s="340" t="s">
        <v>74</v>
      </c>
      <c r="D84" s="341"/>
      <c r="E84" s="188">
        <v>926</v>
      </c>
      <c r="F84" s="188">
        <v>92695</v>
      </c>
      <c r="G84" s="188">
        <v>6050</v>
      </c>
      <c r="H84" s="175">
        <v>16200</v>
      </c>
      <c r="I84" s="175">
        <v>16200</v>
      </c>
      <c r="J84" s="176">
        <v>16200</v>
      </c>
      <c r="K84" s="413"/>
    </row>
    <row r="85" spans="1:11" ht="48.6" customHeight="1">
      <c r="A85" s="303"/>
      <c r="B85" s="329"/>
      <c r="C85" s="340" t="s">
        <v>73</v>
      </c>
      <c r="D85" s="341"/>
      <c r="E85" s="188">
        <v>926</v>
      </c>
      <c r="F85" s="188">
        <v>92695</v>
      </c>
      <c r="G85" s="188">
        <v>4300</v>
      </c>
      <c r="H85" s="175">
        <v>6000</v>
      </c>
      <c r="I85" s="175"/>
      <c r="J85" s="176">
        <v>6000</v>
      </c>
      <c r="K85" s="413"/>
    </row>
    <row r="86" spans="1:11" ht="15">
      <c r="A86" s="303"/>
      <c r="B86" s="289"/>
      <c r="C86" s="330" t="s">
        <v>72</v>
      </c>
      <c r="D86" s="331"/>
      <c r="E86" s="310">
        <v>750</v>
      </c>
      <c r="F86" s="310">
        <v>75075</v>
      </c>
      <c r="G86" s="188">
        <v>4210</v>
      </c>
      <c r="H86" s="175">
        <v>875</v>
      </c>
      <c r="I86" s="334"/>
      <c r="J86" s="176">
        <v>875</v>
      </c>
      <c r="K86" s="413"/>
    </row>
    <row r="87" spans="1:11" ht="15">
      <c r="A87" s="303"/>
      <c r="B87" s="289"/>
      <c r="C87" s="332"/>
      <c r="D87" s="333"/>
      <c r="E87" s="311"/>
      <c r="F87" s="311"/>
      <c r="G87" s="188">
        <v>4300</v>
      </c>
      <c r="H87" s="175">
        <v>875</v>
      </c>
      <c r="I87" s="335"/>
      <c r="J87" s="176">
        <v>875</v>
      </c>
      <c r="K87" s="413"/>
    </row>
    <row r="88" spans="1:11">
      <c r="A88" s="303"/>
      <c r="B88" s="38" t="s">
        <v>8</v>
      </c>
      <c r="C88" s="300">
        <f>SUM(H82:H87)</f>
        <v>35849.19</v>
      </c>
      <c r="D88" s="314"/>
      <c r="E88" s="314"/>
      <c r="F88" s="314"/>
      <c r="G88" s="314"/>
      <c r="H88" s="315"/>
      <c r="I88" s="160">
        <f>SUM(I82:I87)</f>
        <v>16200</v>
      </c>
      <c r="J88" s="13">
        <f>SUM(J82:J87)</f>
        <v>35850</v>
      </c>
      <c r="K88" s="15">
        <v>35894.19</v>
      </c>
    </row>
    <row r="89" spans="1:11" ht="20.45" customHeight="1">
      <c r="A89" s="288">
        <v>15</v>
      </c>
      <c r="B89" s="307" t="s">
        <v>22</v>
      </c>
      <c r="C89" s="336" t="s">
        <v>97</v>
      </c>
      <c r="D89" s="337"/>
      <c r="E89" s="130">
        <v>600</v>
      </c>
      <c r="F89" s="130">
        <v>60017</v>
      </c>
      <c r="G89" s="130">
        <v>6050</v>
      </c>
      <c r="H89" s="175">
        <v>18405.86</v>
      </c>
      <c r="I89" s="168">
        <v>18405.86</v>
      </c>
      <c r="J89" s="163">
        <v>18406</v>
      </c>
      <c r="K89" s="165"/>
    </row>
    <row r="90" spans="1:11" ht="22.15" customHeight="1">
      <c r="A90" s="284"/>
      <c r="B90" s="308"/>
      <c r="C90" s="342" t="s">
        <v>48</v>
      </c>
      <c r="D90" s="343"/>
      <c r="E90" s="127">
        <v>754</v>
      </c>
      <c r="F90" s="127">
        <v>75412</v>
      </c>
      <c r="G90" s="32">
        <v>4210</v>
      </c>
      <c r="H90" s="41">
        <v>1000</v>
      </c>
      <c r="I90" s="168"/>
      <c r="J90" s="45">
        <v>1000</v>
      </c>
      <c r="K90" s="165"/>
    </row>
    <row r="91" spans="1:11" ht="15">
      <c r="A91" s="284"/>
      <c r="B91" s="308"/>
      <c r="C91" s="294" t="s">
        <v>98</v>
      </c>
      <c r="D91" s="295"/>
      <c r="E91" s="338">
        <v>750</v>
      </c>
      <c r="F91" s="338">
        <v>75075</v>
      </c>
      <c r="G91" s="32">
        <v>4210</v>
      </c>
      <c r="H91" s="41">
        <v>511.36</v>
      </c>
      <c r="I91" s="168"/>
      <c r="J91" s="45">
        <v>512</v>
      </c>
      <c r="K91" s="165"/>
    </row>
    <row r="92" spans="1:11" ht="17.45" customHeight="1">
      <c r="A92" s="284"/>
      <c r="B92" s="319"/>
      <c r="C92" s="296"/>
      <c r="D92" s="297"/>
      <c r="E92" s="339"/>
      <c r="F92" s="339"/>
      <c r="G92" s="31">
        <v>4300</v>
      </c>
      <c r="H92" s="41">
        <v>510</v>
      </c>
      <c r="I92" s="168"/>
      <c r="J92" s="45">
        <v>510</v>
      </c>
      <c r="K92" s="159"/>
    </row>
    <row r="93" spans="1:11">
      <c r="A93" s="285"/>
      <c r="B93" s="38" t="s">
        <v>8</v>
      </c>
      <c r="C93" s="291">
        <f>SUM(H89:H92)</f>
        <v>20427.22</v>
      </c>
      <c r="D93" s="292"/>
      <c r="E93" s="292"/>
      <c r="F93" s="292"/>
      <c r="G93" s="292"/>
      <c r="H93" s="293"/>
      <c r="I93" s="160">
        <f>SUM(I89:I92)</f>
        <v>18405.86</v>
      </c>
      <c r="J93" s="13">
        <f>SUM(J89:J92)</f>
        <v>20428</v>
      </c>
      <c r="K93" s="164">
        <v>20427.22</v>
      </c>
    </row>
    <row r="94" spans="1:11">
      <c r="A94" s="303">
        <v>16</v>
      </c>
      <c r="B94" s="307" t="s">
        <v>23</v>
      </c>
      <c r="C94" s="246" t="s">
        <v>81</v>
      </c>
      <c r="D94" s="247"/>
      <c r="E94" s="322">
        <v>900</v>
      </c>
      <c r="F94" s="322">
        <v>90015</v>
      </c>
      <c r="G94" s="322">
        <v>6050</v>
      </c>
      <c r="H94" s="313">
        <v>38838.54</v>
      </c>
      <c r="I94" s="313">
        <v>38838.54</v>
      </c>
      <c r="J94" s="403">
        <v>38839</v>
      </c>
      <c r="K94" s="244"/>
    </row>
    <row r="95" spans="1:11">
      <c r="A95" s="303"/>
      <c r="B95" s="308"/>
      <c r="C95" s="271"/>
      <c r="D95" s="272"/>
      <c r="E95" s="322"/>
      <c r="F95" s="322"/>
      <c r="G95" s="322"/>
      <c r="H95" s="313"/>
      <c r="I95" s="313"/>
      <c r="J95" s="403"/>
      <c r="K95" s="245"/>
    </row>
    <row r="96" spans="1:11" ht="12" customHeight="1">
      <c r="A96" s="303"/>
      <c r="B96" s="308"/>
      <c r="C96" s="271"/>
      <c r="D96" s="272"/>
      <c r="E96" s="322"/>
      <c r="F96" s="322"/>
      <c r="G96" s="322"/>
      <c r="H96" s="313"/>
      <c r="I96" s="313"/>
      <c r="J96" s="403"/>
      <c r="K96" s="245"/>
    </row>
    <row r="97" spans="1:11" ht="4.1500000000000004" hidden="1" customHeight="1">
      <c r="A97" s="303"/>
      <c r="B97" s="308"/>
      <c r="C97" s="271"/>
      <c r="D97" s="272"/>
      <c r="E97" s="322"/>
      <c r="F97" s="322"/>
      <c r="G97" s="322"/>
      <c r="H97" s="313"/>
      <c r="I97" s="313"/>
      <c r="J97" s="403"/>
      <c r="K97" s="245"/>
    </row>
    <row r="98" spans="1:11" ht="11.45" hidden="1" customHeight="1">
      <c r="A98" s="303"/>
      <c r="B98" s="308"/>
      <c r="C98" s="271"/>
      <c r="D98" s="272"/>
      <c r="E98" s="322"/>
      <c r="F98" s="322"/>
      <c r="G98" s="322"/>
      <c r="H98" s="313"/>
      <c r="I98" s="313"/>
      <c r="J98" s="403"/>
      <c r="K98" s="245"/>
    </row>
    <row r="99" spans="1:11" hidden="1">
      <c r="A99" s="303"/>
      <c r="B99" s="308"/>
      <c r="C99" s="271"/>
      <c r="D99" s="272"/>
      <c r="E99" s="322"/>
      <c r="F99" s="322"/>
      <c r="G99" s="322"/>
      <c r="H99" s="313"/>
      <c r="I99" s="313"/>
      <c r="J99" s="403"/>
      <c r="K99" s="245"/>
    </row>
    <row r="100" spans="1:11" hidden="1">
      <c r="A100" s="303"/>
      <c r="B100" s="308"/>
      <c r="C100" s="271"/>
      <c r="D100" s="272"/>
      <c r="E100" s="322"/>
      <c r="F100" s="322"/>
      <c r="G100" s="322"/>
      <c r="H100" s="313"/>
      <c r="I100" s="313"/>
      <c r="J100" s="403"/>
      <c r="K100" s="245"/>
    </row>
    <row r="101" spans="1:11" ht="0.6" customHeight="1">
      <c r="A101" s="303"/>
      <c r="B101" s="308"/>
      <c r="C101" s="248"/>
      <c r="D101" s="249"/>
      <c r="E101" s="322"/>
      <c r="F101" s="322"/>
      <c r="G101" s="322"/>
      <c r="H101" s="313"/>
      <c r="I101" s="313"/>
      <c r="J101" s="403"/>
      <c r="K101" s="245"/>
    </row>
    <row r="102" spans="1:11" ht="49.15" customHeight="1">
      <c r="A102" s="303"/>
      <c r="B102" s="308"/>
      <c r="C102" s="258" t="s">
        <v>82</v>
      </c>
      <c r="D102" s="259"/>
      <c r="E102" s="161">
        <v>926</v>
      </c>
      <c r="F102" s="161">
        <v>92695</v>
      </c>
      <c r="G102" s="161">
        <v>4210</v>
      </c>
      <c r="H102" s="168">
        <v>1000</v>
      </c>
      <c r="I102" s="168"/>
      <c r="J102" s="163">
        <v>1000</v>
      </c>
      <c r="K102" s="245"/>
    </row>
    <row r="103" spans="1:11" ht="38.450000000000003" customHeight="1">
      <c r="A103" s="303"/>
      <c r="B103" s="308"/>
      <c r="C103" s="276" t="s">
        <v>80</v>
      </c>
      <c r="D103" s="277"/>
      <c r="E103" s="161">
        <v>921</v>
      </c>
      <c r="F103" s="161">
        <v>92195</v>
      </c>
      <c r="G103" s="161">
        <v>4210</v>
      </c>
      <c r="H103" s="41">
        <v>3000</v>
      </c>
      <c r="I103" s="168"/>
      <c r="J103" s="45">
        <v>3000</v>
      </c>
      <c r="K103" s="245"/>
    </row>
    <row r="104" spans="1:11" ht="31.9" customHeight="1">
      <c r="A104" s="303"/>
      <c r="B104" s="308"/>
      <c r="C104" s="404" t="s">
        <v>79</v>
      </c>
      <c r="D104" s="405"/>
      <c r="E104" s="161">
        <v>750</v>
      </c>
      <c r="F104" s="161">
        <v>75075</v>
      </c>
      <c r="G104" s="161">
        <v>4210</v>
      </c>
      <c r="H104" s="168">
        <v>1000</v>
      </c>
      <c r="I104" s="313"/>
      <c r="J104" s="163">
        <v>1000</v>
      </c>
      <c r="K104" s="245"/>
    </row>
    <row r="105" spans="1:11" ht="15">
      <c r="A105" s="303"/>
      <c r="B105" s="308"/>
      <c r="C105" s="294" t="s">
        <v>78</v>
      </c>
      <c r="D105" s="295"/>
      <c r="E105" s="161">
        <v>750</v>
      </c>
      <c r="F105" s="161">
        <v>75075</v>
      </c>
      <c r="G105" s="161">
        <v>4210</v>
      </c>
      <c r="H105" s="168">
        <v>627.66</v>
      </c>
      <c r="I105" s="313"/>
      <c r="J105" s="163">
        <v>628</v>
      </c>
      <c r="K105" s="245"/>
    </row>
    <row r="106" spans="1:11" ht="15">
      <c r="A106" s="303"/>
      <c r="B106" s="319"/>
      <c r="C106" s="296"/>
      <c r="D106" s="297"/>
      <c r="E106" s="161">
        <v>750</v>
      </c>
      <c r="F106" s="161">
        <v>75075</v>
      </c>
      <c r="G106" s="161">
        <v>4300</v>
      </c>
      <c r="H106" s="168">
        <v>627</v>
      </c>
      <c r="I106" s="313"/>
      <c r="J106" s="163">
        <v>627</v>
      </c>
      <c r="K106" s="260"/>
    </row>
    <row r="107" spans="1:11">
      <c r="A107" s="303"/>
      <c r="B107" s="38" t="s">
        <v>8</v>
      </c>
      <c r="C107" s="291">
        <f>SUM(H94:H106)</f>
        <v>45093.200000000004</v>
      </c>
      <c r="D107" s="292"/>
      <c r="E107" s="292"/>
      <c r="F107" s="292"/>
      <c r="G107" s="292"/>
      <c r="H107" s="293"/>
      <c r="I107" s="160">
        <f>SUM(I94:I104)</f>
        <v>38838.54</v>
      </c>
      <c r="J107" s="13">
        <f>SUM(J94:J106)</f>
        <v>45094</v>
      </c>
      <c r="K107" s="164">
        <v>45093.2</v>
      </c>
    </row>
    <row r="108" spans="1:11" ht="84" customHeight="1">
      <c r="A108" s="303">
        <v>17</v>
      </c>
      <c r="B108" s="307" t="s">
        <v>24</v>
      </c>
      <c r="C108" s="294" t="s">
        <v>122</v>
      </c>
      <c r="D108" s="295"/>
      <c r="E108" s="310">
        <v>921</v>
      </c>
      <c r="F108" s="416">
        <v>92195</v>
      </c>
      <c r="G108" s="173">
        <v>4210</v>
      </c>
      <c r="H108" s="151">
        <v>17733</v>
      </c>
      <c r="I108" s="177"/>
      <c r="J108" s="179">
        <v>17733</v>
      </c>
      <c r="K108" s="244"/>
    </row>
    <row r="109" spans="1:11" ht="34.15" customHeight="1">
      <c r="A109" s="303"/>
      <c r="B109" s="308"/>
      <c r="C109" s="296"/>
      <c r="D109" s="297"/>
      <c r="E109" s="312"/>
      <c r="F109" s="417"/>
      <c r="G109" s="173">
        <v>4300</v>
      </c>
      <c r="H109" s="200">
        <v>130</v>
      </c>
      <c r="I109" s="177"/>
      <c r="J109" s="201">
        <v>130</v>
      </c>
      <c r="K109" s="245"/>
    </row>
    <row r="110" spans="1:11" ht="19.899999999999999" customHeight="1">
      <c r="A110" s="303"/>
      <c r="B110" s="308"/>
      <c r="C110" s="348" t="s">
        <v>105</v>
      </c>
      <c r="D110" s="349"/>
      <c r="E110" s="298">
        <v>750</v>
      </c>
      <c r="F110" s="354">
        <v>75075</v>
      </c>
      <c r="G110" s="161">
        <v>4210</v>
      </c>
      <c r="H110" s="43">
        <v>470</v>
      </c>
      <c r="I110" s="168"/>
      <c r="J110" s="45">
        <v>470</v>
      </c>
      <c r="K110" s="245"/>
    </row>
    <row r="111" spans="1:11" ht="15.6" customHeight="1">
      <c r="A111" s="303"/>
      <c r="B111" s="319"/>
      <c r="C111" s="352"/>
      <c r="D111" s="353"/>
      <c r="E111" s="299"/>
      <c r="F111" s="356"/>
      <c r="G111" s="161">
        <v>4300</v>
      </c>
      <c r="H111" s="43">
        <v>470</v>
      </c>
      <c r="I111" s="168"/>
      <c r="J111" s="45">
        <v>470</v>
      </c>
      <c r="K111" s="260"/>
    </row>
    <row r="112" spans="1:11">
      <c r="A112" s="303"/>
      <c r="B112" s="38" t="s">
        <v>8</v>
      </c>
      <c r="C112" s="250">
        <f>SUM(H108:H111)</f>
        <v>18803</v>
      </c>
      <c r="D112" s="250"/>
      <c r="E112" s="250"/>
      <c r="F112" s="250"/>
      <c r="G112" s="344"/>
      <c r="H112" s="344"/>
      <c r="I112" s="160">
        <f>SUM(I108:I111)</f>
        <v>0</v>
      </c>
      <c r="J112" s="25">
        <f>SUM(J108:J111)</f>
        <v>18803</v>
      </c>
      <c r="K112" s="164">
        <v>18803.86</v>
      </c>
    </row>
    <row r="113" spans="1:11" ht="43.15" customHeight="1">
      <c r="A113" s="288">
        <v>18</v>
      </c>
      <c r="B113" s="307" t="s">
        <v>25</v>
      </c>
      <c r="C113" s="325" t="s">
        <v>101</v>
      </c>
      <c r="D113" s="325"/>
      <c r="E113" s="188">
        <v>600</v>
      </c>
      <c r="F113" s="188">
        <v>60017</v>
      </c>
      <c r="G113" s="161">
        <v>4300</v>
      </c>
      <c r="H113" s="168">
        <v>3000</v>
      </c>
      <c r="I113" s="168"/>
      <c r="J113" s="18">
        <v>3000</v>
      </c>
      <c r="K113" s="244"/>
    </row>
    <row r="114" spans="1:11">
      <c r="A114" s="284"/>
      <c r="B114" s="308"/>
      <c r="C114" s="294" t="s">
        <v>125</v>
      </c>
      <c r="D114" s="295"/>
      <c r="E114" s="298">
        <v>926</v>
      </c>
      <c r="F114" s="298">
        <v>92695</v>
      </c>
      <c r="G114" s="298">
        <v>6050</v>
      </c>
      <c r="H114" s="304">
        <v>16000</v>
      </c>
      <c r="I114" s="304">
        <v>16000</v>
      </c>
      <c r="J114" s="385">
        <v>16000</v>
      </c>
      <c r="K114" s="245"/>
    </row>
    <row r="115" spans="1:11" ht="67.150000000000006" customHeight="1">
      <c r="A115" s="284"/>
      <c r="B115" s="308"/>
      <c r="C115" s="296"/>
      <c r="D115" s="297"/>
      <c r="E115" s="299"/>
      <c r="F115" s="299"/>
      <c r="G115" s="299"/>
      <c r="H115" s="306"/>
      <c r="I115" s="306"/>
      <c r="J115" s="387"/>
      <c r="K115" s="245"/>
    </row>
    <row r="116" spans="1:11" ht="15">
      <c r="A116" s="284"/>
      <c r="B116" s="308"/>
      <c r="C116" s="258" t="s">
        <v>102</v>
      </c>
      <c r="D116" s="259"/>
      <c r="E116" s="169">
        <v>92695</v>
      </c>
      <c r="F116" s="169">
        <v>92695</v>
      </c>
      <c r="G116" s="161">
        <v>6050</v>
      </c>
      <c r="H116" s="41">
        <v>3190.37</v>
      </c>
      <c r="I116" s="168">
        <v>3190.37</v>
      </c>
      <c r="J116" s="49">
        <v>3191</v>
      </c>
      <c r="K116" s="245"/>
    </row>
    <row r="117" spans="1:11" ht="15">
      <c r="A117" s="284"/>
      <c r="B117" s="308"/>
      <c r="C117" s="294" t="s">
        <v>126</v>
      </c>
      <c r="D117" s="295"/>
      <c r="E117" s="298">
        <v>750</v>
      </c>
      <c r="F117" s="298">
        <v>75075</v>
      </c>
      <c r="G117" s="161">
        <v>4210</v>
      </c>
      <c r="H117" s="43">
        <v>583.91</v>
      </c>
      <c r="I117" s="162"/>
      <c r="J117" s="49">
        <v>584</v>
      </c>
      <c r="K117" s="245"/>
    </row>
    <row r="118" spans="1:11" ht="30" customHeight="1">
      <c r="A118" s="284"/>
      <c r="B118" s="319"/>
      <c r="C118" s="296"/>
      <c r="D118" s="297"/>
      <c r="E118" s="299"/>
      <c r="F118" s="299"/>
      <c r="G118" s="161">
        <v>4300</v>
      </c>
      <c r="H118" s="43">
        <v>584</v>
      </c>
      <c r="I118" s="162"/>
      <c r="J118" s="49">
        <v>584</v>
      </c>
      <c r="K118" s="260"/>
    </row>
    <row r="119" spans="1:11">
      <c r="A119" s="285"/>
      <c r="B119" s="38" t="s">
        <v>8</v>
      </c>
      <c r="C119" s="345">
        <f>SUM(H113:H118)</f>
        <v>23358.28</v>
      </c>
      <c r="D119" s="346"/>
      <c r="E119" s="346"/>
      <c r="F119" s="346"/>
      <c r="G119" s="346"/>
      <c r="H119" s="347"/>
      <c r="I119" s="160">
        <f>SUM(I113:I117)</f>
        <v>19190.37</v>
      </c>
      <c r="J119" s="13">
        <f>SUM(J113:J118)</f>
        <v>23359</v>
      </c>
      <c r="K119" s="164">
        <v>23358.28</v>
      </c>
    </row>
    <row r="120" spans="1:11" ht="15">
      <c r="A120" s="303">
        <v>19</v>
      </c>
      <c r="B120" s="289" t="s">
        <v>26</v>
      </c>
      <c r="C120" s="330" t="s">
        <v>58</v>
      </c>
      <c r="D120" s="331"/>
      <c r="E120" s="173">
        <v>926</v>
      </c>
      <c r="F120" s="173">
        <v>92695</v>
      </c>
      <c r="G120" s="173">
        <v>4300</v>
      </c>
      <c r="H120" s="177">
        <v>4000</v>
      </c>
      <c r="I120" s="177"/>
      <c r="J120" s="179">
        <v>4000</v>
      </c>
      <c r="K120" s="244"/>
    </row>
    <row r="121" spans="1:11" ht="5.45" customHeight="1">
      <c r="A121" s="303"/>
      <c r="B121" s="289"/>
      <c r="C121" s="185"/>
      <c r="D121" s="186"/>
      <c r="E121" s="184"/>
      <c r="F121" s="184"/>
      <c r="G121" s="184"/>
      <c r="H121" s="183"/>
      <c r="I121" s="183"/>
      <c r="J121" s="166"/>
      <c r="K121" s="245"/>
    </row>
    <row r="122" spans="1:11" ht="15.6" customHeight="1">
      <c r="A122" s="303"/>
      <c r="B122" s="289"/>
      <c r="C122" s="258" t="s">
        <v>59</v>
      </c>
      <c r="D122" s="259"/>
      <c r="E122" s="161">
        <v>900</v>
      </c>
      <c r="F122" s="161">
        <v>90015</v>
      </c>
      <c r="G122" s="161">
        <v>6050</v>
      </c>
      <c r="H122" s="168">
        <v>12000</v>
      </c>
      <c r="I122" s="168">
        <v>12000</v>
      </c>
      <c r="J122" s="163">
        <v>12000</v>
      </c>
      <c r="K122" s="245"/>
    </row>
    <row r="123" spans="1:11" ht="22.15" customHeight="1">
      <c r="A123" s="303"/>
      <c r="B123" s="289"/>
      <c r="C123" s="258" t="s">
        <v>106</v>
      </c>
      <c r="D123" s="259"/>
      <c r="E123" s="161">
        <v>926</v>
      </c>
      <c r="F123" s="161">
        <v>92605</v>
      </c>
      <c r="G123" s="161">
        <v>4210</v>
      </c>
      <c r="H123" s="168">
        <v>3000</v>
      </c>
      <c r="I123" s="168"/>
      <c r="J123" s="163">
        <v>3000</v>
      </c>
      <c r="K123" s="245"/>
    </row>
    <row r="124" spans="1:11" ht="15">
      <c r="A124" s="303"/>
      <c r="B124" s="289"/>
      <c r="C124" s="361" t="s">
        <v>60</v>
      </c>
      <c r="D124" s="361"/>
      <c r="E124" s="310">
        <v>750</v>
      </c>
      <c r="F124" s="310">
        <v>75075</v>
      </c>
      <c r="G124" s="161">
        <v>4210</v>
      </c>
      <c r="H124" s="41">
        <v>500</v>
      </c>
      <c r="I124" s="168"/>
      <c r="J124" s="45">
        <v>500</v>
      </c>
      <c r="K124" s="245"/>
    </row>
    <row r="125" spans="1:11" ht="19.899999999999999" customHeight="1">
      <c r="A125" s="303"/>
      <c r="B125" s="289"/>
      <c r="C125" s="361"/>
      <c r="D125" s="361"/>
      <c r="E125" s="312"/>
      <c r="F125" s="312"/>
      <c r="G125" s="188">
        <v>4300</v>
      </c>
      <c r="H125" s="42">
        <v>500</v>
      </c>
      <c r="I125" s="175"/>
      <c r="J125" s="48">
        <v>500</v>
      </c>
      <c r="K125" s="245"/>
    </row>
    <row r="126" spans="1:11" ht="15">
      <c r="A126" s="303"/>
      <c r="B126" s="38" t="s">
        <v>8</v>
      </c>
      <c r="C126" s="397"/>
      <c r="D126" s="398"/>
      <c r="E126" s="314">
        <f>SUM(H120:H125)</f>
        <v>20000</v>
      </c>
      <c r="F126" s="362"/>
      <c r="G126" s="362"/>
      <c r="H126" s="363"/>
      <c r="I126" s="160">
        <f>SUM(I120:I125)</f>
        <v>12000</v>
      </c>
      <c r="J126" s="13">
        <f>SUM(J120:J125)</f>
        <v>20000</v>
      </c>
      <c r="K126" s="164">
        <v>20021.38</v>
      </c>
    </row>
    <row r="127" spans="1:11">
      <c r="A127" s="303">
        <v>20</v>
      </c>
      <c r="B127" s="307" t="s">
        <v>27</v>
      </c>
      <c r="C127" s="357" t="s">
        <v>127</v>
      </c>
      <c r="D127" s="358"/>
      <c r="E127" s="310">
        <v>926</v>
      </c>
      <c r="F127" s="310">
        <v>92695</v>
      </c>
      <c r="G127" s="310">
        <v>6050</v>
      </c>
      <c r="H127" s="334">
        <v>21085.85</v>
      </c>
      <c r="I127" s="334">
        <v>21085.85</v>
      </c>
      <c r="J127" s="400">
        <v>21086</v>
      </c>
      <c r="K127" s="244"/>
    </row>
    <row r="128" spans="1:11">
      <c r="A128" s="303"/>
      <c r="B128" s="308"/>
      <c r="C128" s="409"/>
      <c r="D128" s="410"/>
      <c r="E128" s="311"/>
      <c r="F128" s="311"/>
      <c r="G128" s="311"/>
      <c r="H128" s="399"/>
      <c r="I128" s="399"/>
      <c r="J128" s="401"/>
      <c r="K128" s="245"/>
    </row>
    <row r="129" spans="1:11">
      <c r="A129" s="303"/>
      <c r="B129" s="308"/>
      <c r="C129" s="409"/>
      <c r="D129" s="410"/>
      <c r="E129" s="311"/>
      <c r="F129" s="311"/>
      <c r="G129" s="311"/>
      <c r="H129" s="399"/>
      <c r="I129" s="399"/>
      <c r="J129" s="401"/>
      <c r="K129" s="245"/>
    </row>
    <row r="130" spans="1:11" ht="40.9" customHeight="1">
      <c r="A130" s="303"/>
      <c r="B130" s="308"/>
      <c r="C130" s="359"/>
      <c r="D130" s="360"/>
      <c r="E130" s="312"/>
      <c r="F130" s="312"/>
      <c r="G130" s="312"/>
      <c r="H130" s="335"/>
      <c r="I130" s="335"/>
      <c r="J130" s="402"/>
      <c r="K130" s="245"/>
    </row>
    <row r="131" spans="1:11" ht="15">
      <c r="A131" s="303"/>
      <c r="B131" s="308"/>
      <c r="C131" s="357" t="s">
        <v>92</v>
      </c>
      <c r="D131" s="358"/>
      <c r="E131" s="174">
        <v>750</v>
      </c>
      <c r="F131" s="174">
        <v>75075</v>
      </c>
      <c r="G131" s="174">
        <v>4210</v>
      </c>
      <c r="H131" s="178">
        <v>550</v>
      </c>
      <c r="I131" s="178"/>
      <c r="J131" s="180">
        <v>550</v>
      </c>
      <c r="K131" s="245"/>
    </row>
    <row r="132" spans="1:11" ht="15">
      <c r="A132" s="303"/>
      <c r="B132" s="319"/>
      <c r="C132" s="359"/>
      <c r="D132" s="360"/>
      <c r="E132" s="188">
        <v>750</v>
      </c>
      <c r="F132" s="188">
        <v>75075</v>
      </c>
      <c r="G132" s="188">
        <v>4300</v>
      </c>
      <c r="H132" s="175">
        <v>550</v>
      </c>
      <c r="I132" s="178"/>
      <c r="J132" s="180">
        <v>550</v>
      </c>
      <c r="K132" s="260"/>
    </row>
    <row r="133" spans="1:11">
      <c r="A133" s="303"/>
      <c r="B133" s="38" t="s">
        <v>8</v>
      </c>
      <c r="C133" s="291">
        <f>SUM(H127:H132)</f>
        <v>22185.85</v>
      </c>
      <c r="D133" s="292"/>
      <c r="E133" s="292"/>
      <c r="F133" s="292"/>
      <c r="G133" s="292"/>
      <c r="H133" s="293"/>
      <c r="I133" s="164">
        <f>SUM(I127:I130)</f>
        <v>21085.85</v>
      </c>
      <c r="J133" s="13">
        <f>SUM(J127:J132)</f>
        <v>22186</v>
      </c>
      <c r="K133" s="164">
        <v>22185.85</v>
      </c>
    </row>
    <row r="134" spans="1:11">
      <c r="A134" s="303">
        <v>22</v>
      </c>
      <c r="B134" s="289" t="s">
        <v>28</v>
      </c>
      <c r="C134" s="361" t="s">
        <v>110</v>
      </c>
      <c r="D134" s="361"/>
      <c r="E134" s="364">
        <v>926</v>
      </c>
      <c r="F134" s="364">
        <v>92605</v>
      </c>
      <c r="G134" s="364">
        <v>6050</v>
      </c>
      <c r="H134" s="368">
        <v>15461.07</v>
      </c>
      <c r="I134" s="368">
        <v>15461.07</v>
      </c>
      <c r="J134" s="396">
        <v>15461</v>
      </c>
      <c r="K134" s="391"/>
    </row>
    <row r="135" spans="1:11" ht="22.15" customHeight="1">
      <c r="A135" s="303"/>
      <c r="B135" s="289"/>
      <c r="C135" s="361"/>
      <c r="D135" s="361"/>
      <c r="E135" s="364"/>
      <c r="F135" s="364"/>
      <c r="G135" s="364"/>
      <c r="H135" s="368"/>
      <c r="I135" s="368"/>
      <c r="J135" s="396"/>
      <c r="K135" s="391"/>
    </row>
    <row r="136" spans="1:11" ht="25.9" customHeight="1">
      <c r="A136" s="303"/>
      <c r="B136" s="289"/>
      <c r="C136" s="366" t="s">
        <v>44</v>
      </c>
      <c r="D136" s="367"/>
      <c r="E136" s="189">
        <v>921</v>
      </c>
      <c r="F136" s="189">
        <v>92195</v>
      </c>
      <c r="G136" s="192">
        <v>4210</v>
      </c>
      <c r="H136" s="86">
        <v>600</v>
      </c>
      <c r="I136" s="168"/>
      <c r="J136" s="163">
        <v>600</v>
      </c>
      <c r="K136" s="391"/>
    </row>
    <row r="137" spans="1:11" ht="15">
      <c r="A137" s="303"/>
      <c r="B137" s="289"/>
      <c r="C137" s="366" t="s">
        <v>45</v>
      </c>
      <c r="D137" s="367"/>
      <c r="E137" s="189">
        <v>926</v>
      </c>
      <c r="F137" s="189">
        <v>92695</v>
      </c>
      <c r="G137" s="188">
        <v>4300</v>
      </c>
      <c r="H137" s="86">
        <v>7500</v>
      </c>
      <c r="I137" s="168"/>
      <c r="J137" s="163">
        <v>7500</v>
      </c>
      <c r="K137" s="391"/>
    </row>
    <row r="138" spans="1:11" ht="15">
      <c r="A138" s="303"/>
      <c r="B138" s="289"/>
      <c r="C138" s="365" t="s">
        <v>46</v>
      </c>
      <c r="D138" s="365"/>
      <c r="E138" s="189">
        <v>926</v>
      </c>
      <c r="F138" s="189">
        <v>92605</v>
      </c>
      <c r="G138" s="192">
        <v>4210</v>
      </c>
      <c r="H138" s="86">
        <v>150</v>
      </c>
      <c r="I138" s="168"/>
      <c r="J138" s="163">
        <v>150</v>
      </c>
      <c r="K138" s="391"/>
    </row>
    <row r="139" spans="1:11" ht="15">
      <c r="A139" s="303"/>
      <c r="B139" s="289"/>
      <c r="C139" s="365" t="s">
        <v>113</v>
      </c>
      <c r="D139" s="365"/>
      <c r="E139" s="369">
        <v>750</v>
      </c>
      <c r="F139" s="369">
        <v>75075</v>
      </c>
      <c r="G139" s="192">
        <v>4210</v>
      </c>
      <c r="H139" s="86">
        <v>500</v>
      </c>
      <c r="I139" s="304"/>
      <c r="J139" s="163">
        <v>500</v>
      </c>
      <c r="K139" s="391"/>
    </row>
    <row r="140" spans="1:11" ht="15">
      <c r="A140" s="303"/>
      <c r="B140" s="289"/>
      <c r="C140" s="365"/>
      <c r="D140" s="365"/>
      <c r="E140" s="370"/>
      <c r="F140" s="370"/>
      <c r="G140" s="192">
        <v>4300</v>
      </c>
      <c r="H140" s="86">
        <v>500</v>
      </c>
      <c r="I140" s="306"/>
      <c r="J140" s="163">
        <v>500</v>
      </c>
      <c r="K140" s="391"/>
    </row>
    <row r="141" spans="1:11">
      <c r="A141" s="303"/>
      <c r="B141" s="38" t="s">
        <v>8</v>
      </c>
      <c r="C141" s="345">
        <f>SUM(H134:H140)</f>
        <v>24711.07</v>
      </c>
      <c r="D141" s="346"/>
      <c r="E141" s="346"/>
      <c r="F141" s="346"/>
      <c r="G141" s="346"/>
      <c r="H141" s="347"/>
      <c r="I141" s="160">
        <f>SUM(I134:I140)</f>
        <v>15461.07</v>
      </c>
      <c r="J141" s="13">
        <f>SUM(J134:J140)</f>
        <v>24711</v>
      </c>
      <c r="K141" s="164">
        <v>24711.07</v>
      </c>
    </row>
    <row r="142" spans="1:11" ht="18" customHeight="1">
      <c r="A142" s="288">
        <v>23</v>
      </c>
      <c r="B142" s="307" t="s">
        <v>29</v>
      </c>
      <c r="C142" s="294" t="s">
        <v>56</v>
      </c>
      <c r="D142" s="295"/>
      <c r="E142" s="322">
        <v>750</v>
      </c>
      <c r="F142" s="322">
        <v>75075</v>
      </c>
      <c r="G142" s="161">
        <v>4210</v>
      </c>
      <c r="H142" s="168">
        <v>550</v>
      </c>
      <c r="I142" s="313"/>
      <c r="J142" s="163">
        <v>550</v>
      </c>
      <c r="K142" s="391"/>
    </row>
    <row r="143" spans="1:11" ht="22.9" customHeight="1">
      <c r="A143" s="284"/>
      <c r="B143" s="308"/>
      <c r="C143" s="296"/>
      <c r="D143" s="297"/>
      <c r="E143" s="322"/>
      <c r="F143" s="322"/>
      <c r="G143" s="161">
        <v>4300</v>
      </c>
      <c r="H143" s="168">
        <v>550</v>
      </c>
      <c r="I143" s="313"/>
      <c r="J143" s="163">
        <v>550</v>
      </c>
      <c r="K143" s="391"/>
    </row>
    <row r="144" spans="1:11" ht="45" customHeight="1">
      <c r="A144" s="284"/>
      <c r="B144" s="319"/>
      <c r="C144" s="258" t="s">
        <v>57</v>
      </c>
      <c r="D144" s="259"/>
      <c r="E144" s="161">
        <v>926</v>
      </c>
      <c r="F144" s="161">
        <v>92695</v>
      </c>
      <c r="G144" s="161">
        <v>6050</v>
      </c>
      <c r="H144" s="168">
        <v>21491.69</v>
      </c>
      <c r="I144" s="168">
        <v>21491.69</v>
      </c>
      <c r="J144" s="163">
        <v>21492</v>
      </c>
      <c r="K144" s="391"/>
    </row>
    <row r="145" spans="1:11">
      <c r="A145" s="285"/>
      <c r="B145" s="38" t="s">
        <v>8</v>
      </c>
      <c r="C145" s="300">
        <f>SUM(H142:H144)</f>
        <v>22591.69</v>
      </c>
      <c r="D145" s="301"/>
      <c r="E145" s="301"/>
      <c r="F145" s="301"/>
      <c r="G145" s="301"/>
      <c r="H145" s="302"/>
      <c r="I145" s="164">
        <f>SUM(I144)</f>
        <v>21491.69</v>
      </c>
      <c r="J145" s="13">
        <f>SUM(J142:J144)</f>
        <v>22592</v>
      </c>
      <c r="K145" s="164">
        <v>22591.69</v>
      </c>
    </row>
    <row r="146" spans="1:11" ht="60.6" customHeight="1">
      <c r="A146" s="303">
        <v>24</v>
      </c>
      <c r="B146" s="307" t="s">
        <v>30</v>
      </c>
      <c r="C146" s="276" t="s">
        <v>129</v>
      </c>
      <c r="D146" s="277"/>
      <c r="E146" s="161">
        <v>926</v>
      </c>
      <c r="F146" s="161">
        <v>92695</v>
      </c>
      <c r="G146" s="161">
        <v>6050</v>
      </c>
      <c r="H146" s="168">
        <v>7247.76</v>
      </c>
      <c r="I146" s="171">
        <v>7247.76</v>
      </c>
      <c r="J146" s="163">
        <v>7248</v>
      </c>
      <c r="K146" s="244"/>
    </row>
    <row r="147" spans="1:11" ht="34.9" customHeight="1">
      <c r="A147" s="303"/>
      <c r="B147" s="308"/>
      <c r="C147" s="340" t="s">
        <v>128</v>
      </c>
      <c r="D147" s="341"/>
      <c r="E147" s="202">
        <v>700</v>
      </c>
      <c r="F147" s="202">
        <v>70005</v>
      </c>
      <c r="G147" s="204">
        <v>4270</v>
      </c>
      <c r="H147" s="42">
        <v>6211.5</v>
      </c>
      <c r="I147" s="203">
        <v>6211.5</v>
      </c>
      <c r="J147" s="48">
        <v>6212</v>
      </c>
      <c r="K147" s="245"/>
    </row>
    <row r="148" spans="1:11" ht="18" customHeight="1">
      <c r="A148" s="303"/>
      <c r="B148" s="308"/>
      <c r="C148" s="348" t="s">
        <v>107</v>
      </c>
      <c r="D148" s="349"/>
      <c r="E148" s="298">
        <v>750</v>
      </c>
      <c r="F148" s="298">
        <v>75075</v>
      </c>
      <c r="G148" s="161">
        <v>4210</v>
      </c>
      <c r="H148" s="41">
        <v>350</v>
      </c>
      <c r="I148" s="168"/>
      <c r="J148" s="45">
        <v>350</v>
      </c>
      <c r="K148" s="245"/>
    </row>
    <row r="149" spans="1:11" ht="22.15" customHeight="1">
      <c r="A149" s="303"/>
      <c r="B149" s="308"/>
      <c r="C149" s="352"/>
      <c r="D149" s="353"/>
      <c r="E149" s="299"/>
      <c r="F149" s="299"/>
      <c r="G149" s="161">
        <v>4300</v>
      </c>
      <c r="H149" s="41">
        <v>350</v>
      </c>
      <c r="I149" s="168"/>
      <c r="J149" s="45">
        <v>350</v>
      </c>
      <c r="K149" s="245"/>
    </row>
    <row r="150" spans="1:11">
      <c r="A150" s="303"/>
      <c r="B150" s="38" t="s">
        <v>8</v>
      </c>
      <c r="C150" s="291">
        <f>SUM(H146:H149)</f>
        <v>14159.26</v>
      </c>
      <c r="D150" s="292"/>
      <c r="E150" s="292"/>
      <c r="F150" s="292"/>
      <c r="G150" s="292"/>
      <c r="H150" s="293"/>
      <c r="I150" s="160">
        <f>SUM(I146:I149)</f>
        <v>13459.26</v>
      </c>
      <c r="J150" s="13">
        <f>SUM(J146:J149)</f>
        <v>14160</v>
      </c>
      <c r="K150" s="164">
        <v>14159.26</v>
      </c>
    </row>
    <row r="151" spans="1:11" ht="35.450000000000003" customHeight="1">
      <c r="A151" s="288">
        <v>25</v>
      </c>
      <c r="B151" s="388" t="s">
        <v>31</v>
      </c>
      <c r="C151" s="336" t="s">
        <v>94</v>
      </c>
      <c r="D151" s="337"/>
      <c r="E151" s="163">
        <v>926</v>
      </c>
      <c r="F151" s="32">
        <v>92695</v>
      </c>
      <c r="G151" s="32">
        <v>6050</v>
      </c>
      <c r="H151" s="162">
        <v>19893.2</v>
      </c>
      <c r="I151" s="168">
        <v>19893.2</v>
      </c>
      <c r="J151" s="163">
        <v>19894</v>
      </c>
      <c r="K151" s="244"/>
    </row>
    <row r="152" spans="1:11" ht="34.15" customHeight="1">
      <c r="A152" s="284"/>
      <c r="B152" s="389"/>
      <c r="C152" s="392" t="s">
        <v>95</v>
      </c>
      <c r="D152" s="393"/>
      <c r="E152" s="163">
        <v>926</v>
      </c>
      <c r="F152" s="32">
        <v>92695</v>
      </c>
      <c r="G152" s="130">
        <v>4300</v>
      </c>
      <c r="H152" s="162">
        <v>18000</v>
      </c>
      <c r="I152" s="168"/>
      <c r="J152" s="163">
        <v>18000</v>
      </c>
      <c r="K152" s="245"/>
    </row>
    <row r="153" spans="1:11" ht="15">
      <c r="A153" s="284"/>
      <c r="B153" s="389"/>
      <c r="C153" s="394" t="s">
        <v>96</v>
      </c>
      <c r="D153" s="395"/>
      <c r="E153" s="163">
        <v>754</v>
      </c>
      <c r="F153" s="32">
        <v>75412</v>
      </c>
      <c r="G153" s="32">
        <v>4210</v>
      </c>
      <c r="H153" s="162">
        <v>2000</v>
      </c>
      <c r="I153" s="171"/>
      <c r="J153" s="9">
        <v>2000</v>
      </c>
      <c r="K153" s="245"/>
    </row>
    <row r="154" spans="1:11" ht="38.450000000000003" customHeight="1">
      <c r="A154" s="284"/>
      <c r="B154" s="389"/>
      <c r="C154" s="336" t="s">
        <v>108</v>
      </c>
      <c r="D154" s="337"/>
      <c r="E154" s="98">
        <v>926</v>
      </c>
      <c r="F154" s="33">
        <v>92605</v>
      </c>
      <c r="G154" s="33">
        <v>4210</v>
      </c>
      <c r="H154" s="44">
        <v>3000</v>
      </c>
      <c r="I154" s="168"/>
      <c r="J154" s="45">
        <v>3000</v>
      </c>
      <c r="K154" s="245"/>
    </row>
    <row r="155" spans="1:11" ht="18.600000000000001" customHeight="1">
      <c r="A155" s="284"/>
      <c r="B155" s="389"/>
      <c r="C155" s="371" t="s">
        <v>93</v>
      </c>
      <c r="D155" s="372"/>
      <c r="E155" s="375">
        <v>750</v>
      </c>
      <c r="F155" s="377">
        <v>75075</v>
      </c>
      <c r="G155" s="33">
        <v>4210</v>
      </c>
      <c r="H155" s="44">
        <v>1100</v>
      </c>
      <c r="I155" s="168"/>
      <c r="J155" s="45">
        <v>1100</v>
      </c>
      <c r="K155" s="245"/>
    </row>
    <row r="156" spans="1:11" ht="20.45" customHeight="1">
      <c r="A156" s="285"/>
      <c r="B156" s="389"/>
      <c r="C156" s="373"/>
      <c r="D156" s="374"/>
      <c r="E156" s="376"/>
      <c r="F156" s="378"/>
      <c r="G156" s="33">
        <v>4300</v>
      </c>
      <c r="H156" s="44">
        <v>1100</v>
      </c>
      <c r="I156" s="168"/>
      <c r="J156" s="45">
        <v>1100</v>
      </c>
      <c r="K156" s="260"/>
    </row>
    <row r="157" spans="1:11">
      <c r="A157" s="182"/>
      <c r="B157" s="38" t="s">
        <v>8</v>
      </c>
      <c r="C157" s="345">
        <f>SUM(H151:H156)</f>
        <v>45093.2</v>
      </c>
      <c r="D157" s="383"/>
      <c r="E157" s="383"/>
      <c r="F157" s="383"/>
      <c r="G157" s="383"/>
      <c r="H157" s="384"/>
      <c r="I157" s="160">
        <f>SUM(I151:I156)</f>
        <v>19893.2</v>
      </c>
      <c r="J157" s="13">
        <f>SUM(J151:J156)</f>
        <v>45094</v>
      </c>
      <c r="K157" s="164">
        <v>45093.2</v>
      </c>
    </row>
    <row r="158" spans="1:11">
      <c r="A158" s="303">
        <v>26</v>
      </c>
      <c r="B158" s="307" t="s">
        <v>32</v>
      </c>
      <c r="C158" s="246" t="s">
        <v>67</v>
      </c>
      <c r="D158" s="247"/>
      <c r="E158" s="298">
        <v>926</v>
      </c>
      <c r="F158" s="298">
        <v>92695</v>
      </c>
      <c r="G158" s="298">
        <v>4210</v>
      </c>
      <c r="H158" s="380">
        <v>8757</v>
      </c>
      <c r="I158" s="380"/>
      <c r="J158" s="385">
        <v>8757</v>
      </c>
      <c r="K158" s="244"/>
    </row>
    <row r="159" spans="1:11" ht="8.4499999999999993" customHeight="1">
      <c r="A159" s="303"/>
      <c r="B159" s="308"/>
      <c r="C159" s="271"/>
      <c r="D159" s="272"/>
      <c r="E159" s="309"/>
      <c r="F159" s="309"/>
      <c r="G159" s="309"/>
      <c r="H159" s="381"/>
      <c r="I159" s="381"/>
      <c r="J159" s="386"/>
      <c r="K159" s="245"/>
    </row>
    <row r="160" spans="1:11" hidden="1">
      <c r="A160" s="303"/>
      <c r="B160" s="308"/>
      <c r="C160" s="271"/>
      <c r="D160" s="272"/>
      <c r="E160" s="309"/>
      <c r="F160" s="309"/>
      <c r="G160" s="309"/>
      <c r="H160" s="381"/>
      <c r="I160" s="381"/>
      <c r="J160" s="386"/>
      <c r="K160" s="245"/>
    </row>
    <row r="161" spans="1:11" ht="14.45" hidden="1" customHeight="1">
      <c r="A161" s="303"/>
      <c r="B161" s="308"/>
      <c r="C161" s="271"/>
      <c r="D161" s="272"/>
      <c r="E161" s="299"/>
      <c r="F161" s="299"/>
      <c r="G161" s="299"/>
      <c r="H161" s="382"/>
      <c r="I161" s="382"/>
      <c r="J161" s="387"/>
      <c r="K161" s="245"/>
    </row>
    <row r="162" spans="1:11">
      <c r="A162" s="303"/>
      <c r="B162" s="308"/>
      <c r="C162" s="246" t="s">
        <v>68</v>
      </c>
      <c r="D162" s="247"/>
      <c r="E162" s="322">
        <v>600</v>
      </c>
      <c r="F162" s="322">
        <v>60016</v>
      </c>
      <c r="G162" s="298">
        <v>4270</v>
      </c>
      <c r="H162" s="304">
        <v>13496.37</v>
      </c>
      <c r="I162" s="304"/>
      <c r="J162" s="254">
        <v>13497</v>
      </c>
      <c r="K162" s="245"/>
    </row>
    <row r="163" spans="1:11" ht="1.1499999999999999" customHeight="1">
      <c r="A163" s="303"/>
      <c r="B163" s="308"/>
      <c r="C163" s="271"/>
      <c r="D163" s="272"/>
      <c r="E163" s="322"/>
      <c r="F163" s="322"/>
      <c r="G163" s="309"/>
      <c r="H163" s="305"/>
      <c r="I163" s="305"/>
      <c r="J163" s="255"/>
      <c r="K163" s="245"/>
    </row>
    <row r="164" spans="1:11" ht="15">
      <c r="A164" s="303"/>
      <c r="B164" s="308"/>
      <c r="C164" s="294" t="s">
        <v>69</v>
      </c>
      <c r="D164" s="295"/>
      <c r="E164" s="298">
        <v>750</v>
      </c>
      <c r="F164" s="298">
        <v>75075</v>
      </c>
      <c r="G164" s="169">
        <v>4210</v>
      </c>
      <c r="H164" s="43">
        <v>575</v>
      </c>
      <c r="I164" s="168"/>
      <c r="J164" s="45">
        <v>575</v>
      </c>
      <c r="K164" s="245"/>
    </row>
    <row r="165" spans="1:11" ht="18" customHeight="1">
      <c r="A165" s="303"/>
      <c r="B165" s="319"/>
      <c r="C165" s="296"/>
      <c r="D165" s="297"/>
      <c r="E165" s="299"/>
      <c r="F165" s="299"/>
      <c r="G165" s="169">
        <v>4300</v>
      </c>
      <c r="H165" s="43">
        <v>575</v>
      </c>
      <c r="I165" s="168"/>
      <c r="J165" s="45">
        <v>575</v>
      </c>
      <c r="K165" s="260"/>
    </row>
    <row r="166" spans="1:11">
      <c r="A166" s="303"/>
      <c r="B166" s="38" t="s">
        <v>8</v>
      </c>
      <c r="C166" s="345">
        <f>SUM(H158:H165)</f>
        <v>23403.370000000003</v>
      </c>
      <c r="D166" s="383"/>
      <c r="E166" s="383"/>
      <c r="F166" s="383"/>
      <c r="G166" s="383"/>
      <c r="H166" s="384"/>
      <c r="I166" s="160">
        <f>SUM(I158:I165)</f>
        <v>0</v>
      </c>
      <c r="J166" s="13">
        <f>SUM(J158:J165)</f>
        <v>23404</v>
      </c>
      <c r="K166" s="164">
        <v>23403.37</v>
      </c>
    </row>
    <row r="167" spans="1:11" ht="15">
      <c r="A167" s="303">
        <v>27</v>
      </c>
      <c r="B167" s="307" t="s">
        <v>33</v>
      </c>
      <c r="C167" s="258" t="s">
        <v>85</v>
      </c>
      <c r="D167" s="259"/>
      <c r="E167" s="188">
        <v>600</v>
      </c>
      <c r="F167" s="188">
        <v>60017</v>
      </c>
      <c r="G167" s="188">
        <v>4300</v>
      </c>
      <c r="H167" s="175">
        <v>3000</v>
      </c>
      <c r="I167" s="171"/>
      <c r="J167" s="163">
        <v>3000</v>
      </c>
      <c r="K167" s="244"/>
    </row>
    <row r="168" spans="1:11" ht="15">
      <c r="A168" s="303"/>
      <c r="B168" s="308"/>
      <c r="C168" s="258" t="s">
        <v>86</v>
      </c>
      <c r="D168" s="259"/>
      <c r="E168" s="188">
        <v>921</v>
      </c>
      <c r="F168" s="188">
        <v>92195</v>
      </c>
      <c r="G168" s="188">
        <v>4210</v>
      </c>
      <c r="H168" s="168">
        <v>1800</v>
      </c>
      <c r="I168" s="171"/>
      <c r="J168" s="163">
        <v>1800</v>
      </c>
      <c r="K168" s="245"/>
    </row>
    <row r="169" spans="1:11" ht="15">
      <c r="A169" s="303"/>
      <c r="B169" s="308"/>
      <c r="C169" s="258" t="s">
        <v>87</v>
      </c>
      <c r="D169" s="259"/>
      <c r="E169" s="161">
        <v>926</v>
      </c>
      <c r="F169" s="161">
        <v>92695</v>
      </c>
      <c r="G169" s="161">
        <v>4210</v>
      </c>
      <c r="H169" s="168">
        <v>3600</v>
      </c>
      <c r="I169" s="171"/>
      <c r="J169" s="163">
        <v>3600</v>
      </c>
      <c r="K169" s="245"/>
    </row>
    <row r="170" spans="1:11" ht="15">
      <c r="A170" s="303"/>
      <c r="B170" s="308"/>
      <c r="C170" s="258" t="s">
        <v>88</v>
      </c>
      <c r="D170" s="259"/>
      <c r="E170" s="161">
        <v>926</v>
      </c>
      <c r="F170" s="161">
        <v>92695</v>
      </c>
      <c r="G170" s="161">
        <v>4210</v>
      </c>
      <c r="H170" s="175">
        <v>6000</v>
      </c>
      <c r="I170" s="177"/>
      <c r="J170" s="176">
        <v>6000</v>
      </c>
      <c r="K170" s="245"/>
    </row>
    <row r="171" spans="1:11" ht="15">
      <c r="A171" s="303"/>
      <c r="B171" s="308"/>
      <c r="C171" s="294" t="s">
        <v>84</v>
      </c>
      <c r="D171" s="295"/>
      <c r="E171" s="161">
        <v>750</v>
      </c>
      <c r="F171" s="161">
        <v>75075</v>
      </c>
      <c r="G171" s="161">
        <v>4210</v>
      </c>
      <c r="H171" s="168">
        <v>350</v>
      </c>
      <c r="I171" s="313"/>
      <c r="J171" s="163">
        <v>350</v>
      </c>
      <c r="K171" s="245"/>
    </row>
    <row r="172" spans="1:11" ht="15">
      <c r="A172" s="303"/>
      <c r="B172" s="319"/>
      <c r="C172" s="296"/>
      <c r="D172" s="297"/>
      <c r="E172" s="161">
        <v>750</v>
      </c>
      <c r="F172" s="161">
        <v>75075</v>
      </c>
      <c r="G172" s="161">
        <v>4300</v>
      </c>
      <c r="H172" s="168">
        <v>350</v>
      </c>
      <c r="I172" s="313"/>
      <c r="J172" s="163">
        <v>350</v>
      </c>
      <c r="K172" s="260"/>
    </row>
    <row r="173" spans="1:11">
      <c r="A173" s="303"/>
      <c r="B173" s="38" t="s">
        <v>8</v>
      </c>
      <c r="C173" s="300">
        <f>SUM(H167:H172)</f>
        <v>15100</v>
      </c>
      <c r="D173" s="301"/>
      <c r="E173" s="301"/>
      <c r="F173" s="301"/>
      <c r="G173" s="301"/>
      <c r="H173" s="302"/>
      <c r="I173" s="160">
        <f>SUM(I167:I171)</f>
        <v>0</v>
      </c>
      <c r="J173" s="13">
        <f>SUM(J167:J172)</f>
        <v>15100</v>
      </c>
      <c r="K173" s="164">
        <v>15196.41</v>
      </c>
    </row>
    <row r="174" spans="1:11" ht="20.45" customHeight="1">
      <c r="A174" s="303">
        <v>28</v>
      </c>
      <c r="B174" s="307" t="s">
        <v>34</v>
      </c>
      <c r="C174" s="276" t="s">
        <v>50</v>
      </c>
      <c r="D174" s="390"/>
      <c r="E174" s="161">
        <v>900</v>
      </c>
      <c r="F174" s="161">
        <v>90015</v>
      </c>
      <c r="G174" s="161">
        <v>6050</v>
      </c>
      <c r="H174" s="168">
        <v>44093.2</v>
      </c>
      <c r="I174" s="168">
        <v>44093.2</v>
      </c>
      <c r="J174" s="163">
        <v>44094</v>
      </c>
      <c r="K174" s="244"/>
    </row>
    <row r="175" spans="1:11" ht="15">
      <c r="A175" s="303"/>
      <c r="B175" s="308"/>
      <c r="C175" s="294" t="s">
        <v>51</v>
      </c>
      <c r="D175" s="295"/>
      <c r="E175" s="161">
        <v>750</v>
      </c>
      <c r="F175" s="161">
        <v>75075</v>
      </c>
      <c r="G175" s="161">
        <v>4210</v>
      </c>
      <c r="H175" s="168">
        <v>500</v>
      </c>
      <c r="I175" s="168"/>
      <c r="J175" s="163">
        <v>500</v>
      </c>
      <c r="K175" s="245"/>
    </row>
    <row r="176" spans="1:11" ht="15">
      <c r="A176" s="303"/>
      <c r="B176" s="319"/>
      <c r="C176" s="296"/>
      <c r="D176" s="297"/>
      <c r="E176" s="161">
        <v>750</v>
      </c>
      <c r="F176" s="161">
        <v>75075</v>
      </c>
      <c r="G176" s="188">
        <v>4300</v>
      </c>
      <c r="H176" s="168">
        <v>500</v>
      </c>
      <c r="I176" s="168"/>
      <c r="J176" s="163">
        <v>500</v>
      </c>
      <c r="K176" s="260"/>
    </row>
    <row r="177" spans="1:11">
      <c r="A177" s="303"/>
      <c r="B177" s="38" t="s">
        <v>8</v>
      </c>
      <c r="C177" s="291">
        <f>SUM(H174:H176)</f>
        <v>45093.2</v>
      </c>
      <c r="D177" s="292"/>
      <c r="E177" s="292"/>
      <c r="F177" s="292"/>
      <c r="G177" s="292"/>
      <c r="H177" s="293"/>
      <c r="I177" s="164">
        <f>SUM(I174:I176)</f>
        <v>44093.2</v>
      </c>
      <c r="J177" s="13">
        <f>SUM(J174:J176)</f>
        <v>45094</v>
      </c>
      <c r="K177" s="164">
        <v>45093.2</v>
      </c>
    </row>
    <row r="178" spans="1:11">
      <c r="A178" s="379" t="s">
        <v>36</v>
      </c>
      <c r="B178" s="379"/>
      <c r="C178" s="379"/>
      <c r="D178" s="379"/>
      <c r="E178" s="379"/>
      <c r="F178" s="379"/>
      <c r="G178" s="379"/>
      <c r="H178" s="164">
        <f>SUM(C11,C22,C26,C30,C32,C39,C45,C55,C63,C67,C72,C74,C81,C88,C93,C107,C112,C119,E126,C133,C141,C145,C150,C157,C166,C173,C177)</f>
        <v>688589.28999999992</v>
      </c>
      <c r="I178" s="164">
        <f>SUM(I177,I173,I166,I157,I150,I145,I141,I133,I126,I119,I112,I107,I93,I88,I81,I74,I72,I67,I63,I55,I45,I39,I32,I30,I26,I22,I11)</f>
        <v>465011.51000000007</v>
      </c>
      <c r="J178" s="13">
        <f>SUM(J177,J173,J166,J157,J150,J145,J141,J133,J126,J119,J112,J107,J93,J88,J81,J74,J72,J67,J63,J55,J45,J39,J32,J30,J26,J22,J11)</f>
        <v>688601.25999999989</v>
      </c>
      <c r="K178" s="164">
        <f>SUM(K22,K11,K26,K30,K32,K39,K45,K55,K63,K67,K72,K74,K81,K88,K93,K107,K112,K119,K126,K133,K141,K145,K150,K157,K166,K173,K177)</f>
        <v>688753.5199999999</v>
      </c>
    </row>
    <row r="179" spans="1:11" ht="15">
      <c r="A179" s="6"/>
      <c r="B179" s="35"/>
      <c r="C179" s="29"/>
      <c r="D179" s="30"/>
      <c r="E179" s="19"/>
      <c r="F179" s="19"/>
      <c r="G179" s="19"/>
      <c r="H179" s="11"/>
      <c r="I179" s="11"/>
      <c r="J179" s="9"/>
      <c r="K179" s="10"/>
    </row>
  </sheetData>
  <mergeCells count="307">
    <mergeCell ref="A178:G178"/>
    <mergeCell ref="C147:D147"/>
    <mergeCell ref="E108:E109"/>
    <mergeCell ref="F108:F109"/>
    <mergeCell ref="C108:D109"/>
    <mergeCell ref="A174:A177"/>
    <mergeCell ref="B174:B176"/>
    <mergeCell ref="C174:D174"/>
    <mergeCell ref="K174:K176"/>
    <mergeCell ref="C175:D176"/>
    <mergeCell ref="C177:H177"/>
    <mergeCell ref="K167:K172"/>
    <mergeCell ref="C168:D168"/>
    <mergeCell ref="C169:D169"/>
    <mergeCell ref="C170:D170"/>
    <mergeCell ref="C171:D172"/>
    <mergeCell ref="I171:I172"/>
    <mergeCell ref="E164:E165"/>
    <mergeCell ref="F164:F165"/>
    <mergeCell ref="C166:H166"/>
    <mergeCell ref="A167:A173"/>
    <mergeCell ref="B167:B172"/>
    <mergeCell ref="C167:D167"/>
    <mergeCell ref="C173:H173"/>
    <mergeCell ref="I158:I161"/>
    <mergeCell ref="J158:J161"/>
    <mergeCell ref="K158:K165"/>
    <mergeCell ref="C162:D163"/>
    <mergeCell ref="E162:E163"/>
    <mergeCell ref="F162:F163"/>
    <mergeCell ref="G162:G163"/>
    <mergeCell ref="H162:H163"/>
    <mergeCell ref="I162:I163"/>
    <mergeCell ref="J162:J163"/>
    <mergeCell ref="C157:H157"/>
    <mergeCell ref="A158:A166"/>
    <mergeCell ref="B158:B165"/>
    <mergeCell ref="C158:D161"/>
    <mergeCell ref="E158:E161"/>
    <mergeCell ref="F158:F161"/>
    <mergeCell ref="G158:G161"/>
    <mergeCell ref="H158:H161"/>
    <mergeCell ref="C164:D165"/>
    <mergeCell ref="A146:A150"/>
    <mergeCell ref="B146:B149"/>
    <mergeCell ref="C146:D146"/>
    <mergeCell ref="K146:K149"/>
    <mergeCell ref="C148:D149"/>
    <mergeCell ref="E148:E149"/>
    <mergeCell ref="F148:F149"/>
    <mergeCell ref="C150:H150"/>
    <mergeCell ref="A151:A156"/>
    <mergeCell ref="B151:B156"/>
    <mergeCell ref="C151:D151"/>
    <mergeCell ref="K151:K156"/>
    <mergeCell ref="C152:D152"/>
    <mergeCell ref="C153:D153"/>
    <mergeCell ref="C154:D154"/>
    <mergeCell ref="C155:D156"/>
    <mergeCell ref="E155:E156"/>
    <mergeCell ref="F155:F156"/>
    <mergeCell ref="A142:A145"/>
    <mergeCell ref="B142:B144"/>
    <mergeCell ref="C142:D143"/>
    <mergeCell ref="E142:E143"/>
    <mergeCell ref="F142:F143"/>
    <mergeCell ref="I142:I143"/>
    <mergeCell ref="K142:K144"/>
    <mergeCell ref="C144:D144"/>
    <mergeCell ref="C145:H145"/>
    <mergeCell ref="I127:I130"/>
    <mergeCell ref="J127:J130"/>
    <mergeCell ref="K127:K132"/>
    <mergeCell ref="C131:D132"/>
    <mergeCell ref="C133:H133"/>
    <mergeCell ref="A134:A141"/>
    <mergeCell ref="B134:B140"/>
    <mergeCell ref="C134:D135"/>
    <mergeCell ref="E134:E135"/>
    <mergeCell ref="F134:F135"/>
    <mergeCell ref="G134:G135"/>
    <mergeCell ref="H134:H135"/>
    <mergeCell ref="I134:I135"/>
    <mergeCell ref="J134:J135"/>
    <mergeCell ref="K134:K140"/>
    <mergeCell ref="C136:D136"/>
    <mergeCell ref="C137:D137"/>
    <mergeCell ref="C138:D138"/>
    <mergeCell ref="C139:D140"/>
    <mergeCell ref="E139:E140"/>
    <mergeCell ref="F139:F140"/>
    <mergeCell ref="I139:I140"/>
    <mergeCell ref="C141:H141"/>
    <mergeCell ref="A127:A133"/>
    <mergeCell ref="B127:B132"/>
    <mergeCell ref="C127:D130"/>
    <mergeCell ref="E127:E130"/>
    <mergeCell ref="F127:F130"/>
    <mergeCell ref="G127:G130"/>
    <mergeCell ref="H127:H130"/>
    <mergeCell ref="A120:A126"/>
    <mergeCell ref="B120:B125"/>
    <mergeCell ref="C120:D120"/>
    <mergeCell ref="K120:K125"/>
    <mergeCell ref="C122:D122"/>
    <mergeCell ref="C123:D123"/>
    <mergeCell ref="C124:D125"/>
    <mergeCell ref="E124:E125"/>
    <mergeCell ref="F124:F125"/>
    <mergeCell ref="C126:D126"/>
    <mergeCell ref="J114:J115"/>
    <mergeCell ref="C116:D116"/>
    <mergeCell ref="C117:D118"/>
    <mergeCell ref="E117:E118"/>
    <mergeCell ref="F117:F118"/>
    <mergeCell ref="C119:H119"/>
    <mergeCell ref="E126:H126"/>
    <mergeCell ref="A113:A119"/>
    <mergeCell ref="B113:B118"/>
    <mergeCell ref="C113:D113"/>
    <mergeCell ref="K113:K118"/>
    <mergeCell ref="C114:D115"/>
    <mergeCell ref="E114:E115"/>
    <mergeCell ref="F114:F115"/>
    <mergeCell ref="G114:G115"/>
    <mergeCell ref="H114:H115"/>
    <mergeCell ref="I114:I115"/>
    <mergeCell ref="A108:A112"/>
    <mergeCell ref="B108:B111"/>
    <mergeCell ref="K108:K111"/>
    <mergeCell ref="C110:D111"/>
    <mergeCell ref="E110:E111"/>
    <mergeCell ref="F110:F111"/>
    <mergeCell ref="C112:H112"/>
    <mergeCell ref="H94:H101"/>
    <mergeCell ref="I94:I101"/>
    <mergeCell ref="J94:J101"/>
    <mergeCell ref="K94:K106"/>
    <mergeCell ref="C102:D102"/>
    <mergeCell ref="C103:D103"/>
    <mergeCell ref="C104:D104"/>
    <mergeCell ref="I104:I106"/>
    <mergeCell ref="C105:D106"/>
    <mergeCell ref="A94:A107"/>
    <mergeCell ref="B94:B106"/>
    <mergeCell ref="C94:D101"/>
    <mergeCell ref="E94:E101"/>
    <mergeCell ref="F94:F101"/>
    <mergeCell ref="G94:G101"/>
    <mergeCell ref="C107:H107"/>
    <mergeCell ref="C88:H88"/>
    <mergeCell ref="A89:A93"/>
    <mergeCell ref="B89:B92"/>
    <mergeCell ref="C89:D89"/>
    <mergeCell ref="C90:D90"/>
    <mergeCell ref="C91:D92"/>
    <mergeCell ref="E91:E92"/>
    <mergeCell ref="F91:F92"/>
    <mergeCell ref="C93:H93"/>
    <mergeCell ref="A82:A88"/>
    <mergeCell ref="B82:B87"/>
    <mergeCell ref="C82:D82"/>
    <mergeCell ref="K82:K87"/>
    <mergeCell ref="C83:D83"/>
    <mergeCell ref="C84:D84"/>
    <mergeCell ref="C85:D85"/>
    <mergeCell ref="C86:D87"/>
    <mergeCell ref="E86:E87"/>
    <mergeCell ref="F86:F87"/>
    <mergeCell ref="K75:K80"/>
    <mergeCell ref="C77:D77"/>
    <mergeCell ref="C78:D78"/>
    <mergeCell ref="C79:D80"/>
    <mergeCell ref="E79:E80"/>
    <mergeCell ref="F79:F80"/>
    <mergeCell ref="I86:I87"/>
    <mergeCell ref="A73:A74"/>
    <mergeCell ref="C73:D73"/>
    <mergeCell ref="C74:H74"/>
    <mergeCell ref="A75:A81"/>
    <mergeCell ref="B75:B80"/>
    <mergeCell ref="C75:D75"/>
    <mergeCell ref="C81:H81"/>
    <mergeCell ref="A68:A72"/>
    <mergeCell ref="B68:B71"/>
    <mergeCell ref="C68:D68"/>
    <mergeCell ref="C76:D76"/>
    <mergeCell ref="K68:K71"/>
    <mergeCell ref="C69:D69"/>
    <mergeCell ref="C70:D71"/>
    <mergeCell ref="E70:E71"/>
    <mergeCell ref="F70:F71"/>
    <mergeCell ref="C72:H72"/>
    <mergeCell ref="A64:A67"/>
    <mergeCell ref="B64:B66"/>
    <mergeCell ref="K64:K66"/>
    <mergeCell ref="C64:D64"/>
    <mergeCell ref="C65:D66"/>
    <mergeCell ref="E65:E66"/>
    <mergeCell ref="F65:F66"/>
    <mergeCell ref="C67:H67"/>
    <mergeCell ref="H56:H60"/>
    <mergeCell ref="I56:I60"/>
    <mergeCell ref="J56:J60"/>
    <mergeCell ref="K56:K62"/>
    <mergeCell ref="C61:D62"/>
    <mergeCell ref="E61:E62"/>
    <mergeCell ref="F61:F62"/>
    <mergeCell ref="A56:A63"/>
    <mergeCell ref="B56:B62"/>
    <mergeCell ref="C56:D60"/>
    <mergeCell ref="E56:E60"/>
    <mergeCell ref="F56:F60"/>
    <mergeCell ref="G56:G60"/>
    <mergeCell ref="C63:H63"/>
    <mergeCell ref="I46:I50"/>
    <mergeCell ref="J46:J50"/>
    <mergeCell ref="K46:K54"/>
    <mergeCell ref="C51:D51"/>
    <mergeCell ref="C52:D53"/>
    <mergeCell ref="C54:D54"/>
    <mergeCell ref="C45:H45"/>
    <mergeCell ref="A46:A55"/>
    <mergeCell ref="B46:B54"/>
    <mergeCell ref="C46:D50"/>
    <mergeCell ref="E46:E50"/>
    <mergeCell ref="F46:F50"/>
    <mergeCell ref="G46:G50"/>
    <mergeCell ref="H46:H50"/>
    <mergeCell ref="C55:H55"/>
    <mergeCell ref="A40:A45"/>
    <mergeCell ref="B40:B44"/>
    <mergeCell ref="C40:D40"/>
    <mergeCell ref="K40:K44"/>
    <mergeCell ref="C41:D41"/>
    <mergeCell ref="C42:D42"/>
    <mergeCell ref="C43:D44"/>
    <mergeCell ref="E43:E44"/>
    <mergeCell ref="F43:F44"/>
    <mergeCell ref="I33:I35"/>
    <mergeCell ref="J33:J35"/>
    <mergeCell ref="K33:K38"/>
    <mergeCell ref="C36:D36"/>
    <mergeCell ref="C37:D38"/>
    <mergeCell ref="E37:E38"/>
    <mergeCell ref="F37:F38"/>
    <mergeCell ref="I37:I38"/>
    <mergeCell ref="C39:H39"/>
    <mergeCell ref="A31:A32"/>
    <mergeCell ref="C31:D31"/>
    <mergeCell ref="C32:H32"/>
    <mergeCell ref="A33:A39"/>
    <mergeCell ref="B33:B38"/>
    <mergeCell ref="C33:D35"/>
    <mergeCell ref="E33:E35"/>
    <mergeCell ref="F33:F35"/>
    <mergeCell ref="G33:G35"/>
    <mergeCell ref="H33:H35"/>
    <mergeCell ref="J23:J24"/>
    <mergeCell ref="K23:K24"/>
    <mergeCell ref="C26:H26"/>
    <mergeCell ref="A27:A30"/>
    <mergeCell ref="B27:B29"/>
    <mergeCell ref="C27:D27"/>
    <mergeCell ref="K27:K29"/>
    <mergeCell ref="C28:D29"/>
    <mergeCell ref="E28:E29"/>
    <mergeCell ref="F28:F29"/>
    <mergeCell ref="C30:H30"/>
    <mergeCell ref="C22:H22"/>
    <mergeCell ref="A23:A26"/>
    <mergeCell ref="B23:B25"/>
    <mergeCell ref="C23:D24"/>
    <mergeCell ref="E23:E24"/>
    <mergeCell ref="F23:F24"/>
    <mergeCell ref="G23:G24"/>
    <mergeCell ref="H23:H24"/>
    <mergeCell ref="I23:I24"/>
    <mergeCell ref="A12:A22"/>
    <mergeCell ref="B12:B21"/>
    <mergeCell ref="H12:H16"/>
    <mergeCell ref="I12:I16"/>
    <mergeCell ref="J12:J16"/>
    <mergeCell ref="K12:K21"/>
    <mergeCell ref="C17:D17"/>
    <mergeCell ref="C18:D18"/>
    <mergeCell ref="C19:D19"/>
    <mergeCell ref="C20:D21"/>
    <mergeCell ref="E20:E21"/>
    <mergeCell ref="F20:F21"/>
    <mergeCell ref="C12:D16"/>
    <mergeCell ref="E12:E16"/>
    <mergeCell ref="F12:F16"/>
    <mergeCell ref="G12:G16"/>
    <mergeCell ref="I20:I21"/>
    <mergeCell ref="A8:A11"/>
    <mergeCell ref="B8:B10"/>
    <mergeCell ref="C8:D8"/>
    <mergeCell ref="K8:K10"/>
    <mergeCell ref="C9:D10"/>
    <mergeCell ref="I9:I10"/>
    <mergeCell ref="C11:H11"/>
    <mergeCell ref="H1:J1"/>
    <mergeCell ref="H2:J2"/>
    <mergeCell ref="H3:J3"/>
    <mergeCell ref="H4:J4"/>
    <mergeCell ref="C7:D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tabSelected="1" workbookViewId="0">
      <selection activeCell="N11" sqref="N11"/>
    </sheetView>
  </sheetViews>
  <sheetFormatPr defaultRowHeight="14.25"/>
  <cols>
    <col min="1" max="1" width="2.75" customWidth="1"/>
    <col min="2" max="2" width="13.375" customWidth="1"/>
    <col min="4" max="4" width="42.875" customWidth="1"/>
    <col min="5" max="5" width="4.75" customWidth="1"/>
    <col min="6" max="6" width="5.875" customWidth="1"/>
    <col min="7" max="7" width="5.375" customWidth="1"/>
    <col min="8" max="8" width="9.625" customWidth="1"/>
    <col min="9" max="9" width="9.875" customWidth="1"/>
    <col min="10" max="10" width="7.5" customWidth="1"/>
    <col min="11" max="11" width="9.625" customWidth="1"/>
  </cols>
  <sheetData>
    <row r="1" spans="1:11" ht="15">
      <c r="A1" s="1"/>
      <c r="B1" s="34"/>
      <c r="C1" s="29"/>
      <c r="D1" s="29"/>
      <c r="E1" s="19"/>
      <c r="F1" s="19"/>
      <c r="G1" s="19"/>
      <c r="H1" s="262" t="s">
        <v>135</v>
      </c>
      <c r="I1" s="262"/>
      <c r="J1" s="262"/>
      <c r="K1" s="10"/>
    </row>
    <row r="2" spans="1:11" ht="15">
      <c r="A2" s="1"/>
      <c r="B2" s="34"/>
      <c r="C2" s="29"/>
      <c r="D2" s="29"/>
      <c r="E2" s="19"/>
      <c r="F2" s="19"/>
      <c r="G2" s="19"/>
      <c r="H2" s="262" t="s">
        <v>145</v>
      </c>
      <c r="I2" s="262"/>
      <c r="J2" s="262"/>
      <c r="K2" s="10"/>
    </row>
    <row r="3" spans="1:11" ht="15">
      <c r="A3" s="1"/>
      <c r="B3" s="34"/>
      <c r="C3" s="29"/>
      <c r="D3" s="29"/>
      <c r="E3" s="19"/>
      <c r="F3" s="19"/>
      <c r="G3" s="19"/>
      <c r="H3" s="262" t="s">
        <v>39</v>
      </c>
      <c r="I3" s="262"/>
      <c r="J3" s="262"/>
      <c r="K3" s="10"/>
    </row>
    <row r="4" spans="1:11" ht="15">
      <c r="A4" s="26"/>
      <c r="B4" s="199" t="s">
        <v>43</v>
      </c>
      <c r="C4" s="199"/>
      <c r="D4" s="199"/>
      <c r="E4" s="19"/>
      <c r="F4" s="19"/>
      <c r="G4" s="19"/>
      <c r="H4" s="262" t="s">
        <v>136</v>
      </c>
      <c r="I4" s="262"/>
      <c r="J4" s="262"/>
      <c r="K4" s="10"/>
    </row>
    <row r="5" spans="1:11" ht="15">
      <c r="A5" s="5"/>
      <c r="B5" s="35"/>
      <c r="C5" s="29"/>
      <c r="D5" s="30"/>
      <c r="E5" s="19"/>
      <c r="F5" s="19"/>
      <c r="G5" s="19"/>
      <c r="H5" s="11"/>
      <c r="I5" s="11"/>
      <c r="J5" s="9"/>
      <c r="K5" s="10"/>
    </row>
    <row r="6" spans="1:11" ht="38.25">
      <c r="A6" s="3" t="s">
        <v>0</v>
      </c>
      <c r="B6" s="36" t="s">
        <v>1</v>
      </c>
      <c r="C6" s="264" t="s">
        <v>2</v>
      </c>
      <c r="D6" s="265"/>
      <c r="E6" s="20" t="s">
        <v>3</v>
      </c>
      <c r="F6" s="20" t="s">
        <v>4</v>
      </c>
      <c r="G6" s="20" t="s">
        <v>5</v>
      </c>
      <c r="H6" s="4" t="s">
        <v>38</v>
      </c>
      <c r="I6" s="4" t="s">
        <v>6</v>
      </c>
      <c r="J6" s="8" t="s">
        <v>35</v>
      </c>
      <c r="K6" s="4" t="s">
        <v>37</v>
      </c>
    </row>
    <row r="7" spans="1:11" ht="18.75" customHeight="1">
      <c r="A7" s="266">
        <v>1</v>
      </c>
      <c r="B7" s="269" t="s">
        <v>7</v>
      </c>
      <c r="C7" s="276" t="s">
        <v>99</v>
      </c>
      <c r="D7" s="277"/>
      <c r="E7" s="21">
        <v>600</v>
      </c>
      <c r="F7" s="46">
        <v>60017</v>
      </c>
      <c r="G7" s="21">
        <v>6050</v>
      </c>
      <c r="H7" s="236">
        <v>23903.9</v>
      </c>
      <c r="I7" s="236">
        <v>23903.9</v>
      </c>
      <c r="J7" s="212">
        <v>23904</v>
      </c>
      <c r="K7" s="244"/>
    </row>
    <row r="8" spans="1:11" ht="15">
      <c r="A8" s="267"/>
      <c r="B8" s="270"/>
      <c r="C8" s="246" t="s">
        <v>100</v>
      </c>
      <c r="D8" s="247"/>
      <c r="E8" s="21">
        <v>750</v>
      </c>
      <c r="F8" s="21">
        <v>75075</v>
      </c>
      <c r="G8" s="21">
        <v>4210</v>
      </c>
      <c r="H8" s="236">
        <v>629.1</v>
      </c>
      <c r="I8" s="251"/>
      <c r="J8" s="212">
        <v>630</v>
      </c>
      <c r="K8" s="245"/>
    </row>
    <row r="9" spans="1:11" ht="15">
      <c r="A9" s="267"/>
      <c r="B9" s="270"/>
      <c r="C9" s="248"/>
      <c r="D9" s="249"/>
      <c r="E9" s="21">
        <v>750</v>
      </c>
      <c r="F9" s="21">
        <v>75075</v>
      </c>
      <c r="G9" s="21">
        <v>4300</v>
      </c>
      <c r="H9" s="236">
        <v>629</v>
      </c>
      <c r="I9" s="253"/>
      <c r="J9" s="212">
        <v>629</v>
      </c>
      <c r="K9" s="245"/>
    </row>
    <row r="10" spans="1:11">
      <c r="A10" s="268"/>
      <c r="B10" s="37" t="s">
        <v>8</v>
      </c>
      <c r="C10" s="250">
        <f>SUM(H7:H9)</f>
        <v>25162</v>
      </c>
      <c r="D10" s="250"/>
      <c r="E10" s="250"/>
      <c r="F10" s="250"/>
      <c r="G10" s="250"/>
      <c r="H10" s="250"/>
      <c r="I10" s="12">
        <f>SUM(I7:I9)</f>
        <v>23903.9</v>
      </c>
      <c r="J10" s="13">
        <f>SUM(J7:J9)</f>
        <v>25163</v>
      </c>
      <c r="K10" s="213">
        <v>25162.01</v>
      </c>
    </row>
    <row r="11" spans="1:11">
      <c r="A11" s="266">
        <v>2</v>
      </c>
      <c r="B11" s="269" t="s">
        <v>9</v>
      </c>
      <c r="C11" s="246" t="s">
        <v>64</v>
      </c>
      <c r="D11" s="247"/>
      <c r="E11" s="273">
        <v>926</v>
      </c>
      <c r="F11" s="273">
        <v>92695</v>
      </c>
      <c r="G11" s="273">
        <v>4210</v>
      </c>
      <c r="H11" s="278">
        <v>2000</v>
      </c>
      <c r="I11" s="251"/>
      <c r="J11" s="254">
        <v>2000</v>
      </c>
      <c r="K11" s="244"/>
    </row>
    <row r="12" spans="1:11" ht="6.6" customHeight="1">
      <c r="A12" s="267"/>
      <c r="B12" s="270"/>
      <c r="C12" s="271"/>
      <c r="D12" s="272"/>
      <c r="E12" s="274"/>
      <c r="F12" s="274"/>
      <c r="G12" s="274"/>
      <c r="H12" s="279"/>
      <c r="I12" s="252"/>
      <c r="J12" s="255"/>
      <c r="K12" s="245"/>
    </row>
    <row r="13" spans="1:11" hidden="1">
      <c r="A13" s="267"/>
      <c r="B13" s="270"/>
      <c r="C13" s="271"/>
      <c r="D13" s="272"/>
      <c r="E13" s="274"/>
      <c r="F13" s="274"/>
      <c r="G13" s="274"/>
      <c r="H13" s="279"/>
      <c r="I13" s="252"/>
      <c r="J13" s="255"/>
      <c r="K13" s="245"/>
    </row>
    <row r="14" spans="1:11" ht="4.1500000000000004" hidden="1" customHeight="1">
      <c r="A14" s="267"/>
      <c r="B14" s="270"/>
      <c r="C14" s="271"/>
      <c r="D14" s="272"/>
      <c r="E14" s="274"/>
      <c r="F14" s="274"/>
      <c r="G14" s="274"/>
      <c r="H14" s="279"/>
      <c r="I14" s="252"/>
      <c r="J14" s="255"/>
      <c r="K14" s="245"/>
    </row>
    <row r="15" spans="1:11" ht="3" hidden="1" customHeight="1">
      <c r="A15" s="267"/>
      <c r="B15" s="270"/>
      <c r="C15" s="248"/>
      <c r="D15" s="249"/>
      <c r="E15" s="275"/>
      <c r="F15" s="275"/>
      <c r="G15" s="275"/>
      <c r="H15" s="280"/>
      <c r="I15" s="253"/>
      <c r="J15" s="256"/>
      <c r="K15" s="245"/>
    </row>
    <row r="16" spans="1:11" ht="27" customHeight="1">
      <c r="A16" s="267"/>
      <c r="B16" s="270"/>
      <c r="C16" s="258" t="s">
        <v>103</v>
      </c>
      <c r="D16" s="259"/>
      <c r="E16" s="21">
        <v>926</v>
      </c>
      <c r="F16" s="46">
        <v>92695</v>
      </c>
      <c r="G16" s="21">
        <v>4300</v>
      </c>
      <c r="H16" s="51">
        <v>7717.19</v>
      </c>
      <c r="I16" s="236"/>
      <c r="J16" s="212">
        <v>7718</v>
      </c>
      <c r="K16" s="245"/>
    </row>
    <row r="17" spans="1:11" ht="27.6" customHeight="1">
      <c r="A17" s="267"/>
      <c r="B17" s="270"/>
      <c r="C17" s="258" t="s">
        <v>65</v>
      </c>
      <c r="D17" s="259"/>
      <c r="E17" s="21">
        <v>900</v>
      </c>
      <c r="F17" s="21">
        <v>90015</v>
      </c>
      <c r="G17" s="21">
        <v>6050</v>
      </c>
      <c r="H17" s="51">
        <v>16500</v>
      </c>
      <c r="I17" s="236">
        <v>16500</v>
      </c>
      <c r="J17" s="212">
        <v>16500</v>
      </c>
      <c r="K17" s="245"/>
    </row>
    <row r="18" spans="1:11" ht="16.899999999999999" customHeight="1">
      <c r="A18" s="267"/>
      <c r="B18" s="270"/>
      <c r="C18" s="258" t="s">
        <v>66</v>
      </c>
      <c r="D18" s="259"/>
      <c r="E18" s="21">
        <v>921</v>
      </c>
      <c r="F18" s="21">
        <v>92195</v>
      </c>
      <c r="G18" s="21">
        <v>4300</v>
      </c>
      <c r="H18" s="51">
        <v>700</v>
      </c>
      <c r="I18" s="236"/>
      <c r="J18" s="212">
        <v>700</v>
      </c>
      <c r="K18" s="245"/>
    </row>
    <row r="19" spans="1:11" ht="13.15" customHeight="1">
      <c r="A19" s="267"/>
      <c r="B19" s="270"/>
      <c r="C19" s="246" t="s">
        <v>109</v>
      </c>
      <c r="D19" s="247"/>
      <c r="E19" s="273">
        <v>750</v>
      </c>
      <c r="F19" s="273">
        <v>75075</v>
      </c>
      <c r="G19" s="46">
        <v>4210</v>
      </c>
      <c r="H19" s="51">
        <v>340</v>
      </c>
      <c r="I19" s="257"/>
      <c r="J19" s="212">
        <v>340</v>
      </c>
      <c r="K19" s="245"/>
    </row>
    <row r="20" spans="1:11" ht="12.6" customHeight="1">
      <c r="A20" s="267"/>
      <c r="B20" s="270"/>
      <c r="C20" s="248"/>
      <c r="D20" s="249"/>
      <c r="E20" s="275"/>
      <c r="F20" s="275"/>
      <c r="G20" s="46">
        <v>4300</v>
      </c>
      <c r="H20" s="51">
        <v>339.85</v>
      </c>
      <c r="I20" s="257"/>
      <c r="J20" s="212">
        <v>339.85</v>
      </c>
      <c r="K20" s="245"/>
    </row>
    <row r="21" spans="1:11" ht="16.149999999999999" customHeight="1">
      <c r="A21" s="268"/>
      <c r="B21" s="37" t="s">
        <v>8</v>
      </c>
      <c r="C21" s="250">
        <f>SUM(H11:H20)</f>
        <v>27597.039999999997</v>
      </c>
      <c r="D21" s="250"/>
      <c r="E21" s="250"/>
      <c r="F21" s="250"/>
      <c r="G21" s="250"/>
      <c r="H21" s="250"/>
      <c r="I21" s="12">
        <f>SUM(I11:I20)</f>
        <v>16500</v>
      </c>
      <c r="J21" s="13">
        <f>SUM(J11:J20)</f>
        <v>27597.85</v>
      </c>
      <c r="K21" s="213">
        <v>27597.040000000001</v>
      </c>
    </row>
    <row r="22" spans="1:11">
      <c r="A22" s="266">
        <v>3</v>
      </c>
      <c r="B22" s="269" t="s">
        <v>10</v>
      </c>
      <c r="C22" s="294" t="s">
        <v>143</v>
      </c>
      <c r="D22" s="295"/>
      <c r="E22" s="273">
        <v>926</v>
      </c>
      <c r="F22" s="273">
        <v>92695</v>
      </c>
      <c r="G22" s="273">
        <v>6050</v>
      </c>
      <c r="H22" s="251">
        <v>18488.21</v>
      </c>
      <c r="I22" s="251">
        <v>18488.21</v>
      </c>
      <c r="J22" s="254">
        <v>18489</v>
      </c>
      <c r="K22" s="244"/>
    </row>
    <row r="23" spans="1:11" ht="30" customHeight="1">
      <c r="A23" s="267"/>
      <c r="B23" s="270"/>
      <c r="C23" s="296"/>
      <c r="D23" s="297"/>
      <c r="E23" s="275"/>
      <c r="F23" s="275"/>
      <c r="G23" s="275"/>
      <c r="H23" s="253"/>
      <c r="I23" s="253"/>
      <c r="J23" s="256"/>
      <c r="K23" s="260"/>
    </row>
    <row r="24" spans="1:11">
      <c r="A24" s="268"/>
      <c r="B24" s="37" t="s">
        <v>8</v>
      </c>
      <c r="C24" s="281">
        <f>SUM(H22:H23)</f>
        <v>18488.21</v>
      </c>
      <c r="D24" s="282"/>
      <c r="E24" s="282"/>
      <c r="F24" s="282"/>
      <c r="G24" s="282"/>
      <c r="H24" s="283"/>
      <c r="I24" s="12">
        <f>SUM(I22:I23)</f>
        <v>18488.21</v>
      </c>
      <c r="J24" s="13">
        <f>SUM(J22:J23)</f>
        <v>18489</v>
      </c>
      <c r="K24" s="213">
        <v>18488.21</v>
      </c>
    </row>
    <row r="25" spans="1:11" ht="24.75" customHeight="1">
      <c r="A25" s="288">
        <v>4</v>
      </c>
      <c r="B25" s="289" t="s">
        <v>11</v>
      </c>
      <c r="C25" s="290" t="s">
        <v>90</v>
      </c>
      <c r="D25" s="290"/>
      <c r="E25" s="210">
        <v>900</v>
      </c>
      <c r="F25" s="210">
        <v>90015</v>
      </c>
      <c r="G25" s="210">
        <v>6050</v>
      </c>
      <c r="H25" s="216">
        <v>18635</v>
      </c>
      <c r="I25" s="216">
        <v>18635</v>
      </c>
      <c r="J25" s="212">
        <v>18635</v>
      </c>
      <c r="K25" s="244"/>
    </row>
    <row r="26" spans="1:11" ht="16.899999999999999" customHeight="1">
      <c r="A26" s="284"/>
      <c r="B26" s="289"/>
      <c r="C26" s="246" t="s">
        <v>91</v>
      </c>
      <c r="D26" s="247"/>
      <c r="E26" s="298">
        <v>750</v>
      </c>
      <c r="F26" s="298">
        <v>75075</v>
      </c>
      <c r="G26" s="210">
        <v>4210</v>
      </c>
      <c r="H26" s="216">
        <v>490</v>
      </c>
      <c r="I26" s="216"/>
      <c r="J26" s="212">
        <v>490</v>
      </c>
      <c r="K26" s="245"/>
    </row>
    <row r="27" spans="1:11" ht="17.25" customHeight="1">
      <c r="A27" s="284"/>
      <c r="B27" s="289"/>
      <c r="C27" s="248"/>
      <c r="D27" s="249"/>
      <c r="E27" s="299"/>
      <c r="F27" s="299"/>
      <c r="G27" s="210">
        <v>4300</v>
      </c>
      <c r="H27" s="216">
        <v>490</v>
      </c>
      <c r="I27" s="216"/>
      <c r="J27" s="212">
        <v>490</v>
      </c>
      <c r="K27" s="260"/>
    </row>
    <row r="28" spans="1:11">
      <c r="A28" s="285"/>
      <c r="B28" s="38" t="s">
        <v>8</v>
      </c>
      <c r="C28" s="300">
        <f>SUM(H25:H27)</f>
        <v>19615</v>
      </c>
      <c r="D28" s="301"/>
      <c r="E28" s="301"/>
      <c r="F28" s="301"/>
      <c r="G28" s="301"/>
      <c r="H28" s="302"/>
      <c r="I28" s="209">
        <f>SUM(I25:I27)</f>
        <v>18635</v>
      </c>
      <c r="J28" s="13">
        <f>SUM(J25:J27)</f>
        <v>19615</v>
      </c>
      <c r="K28" s="15">
        <v>19615.54</v>
      </c>
    </row>
    <row r="29" spans="1:11" ht="46.5" customHeight="1">
      <c r="A29" s="284">
        <v>5</v>
      </c>
      <c r="B29" s="228" t="s">
        <v>12</v>
      </c>
      <c r="C29" s="286" t="s">
        <v>111</v>
      </c>
      <c r="D29" s="287"/>
      <c r="E29" s="145">
        <v>926</v>
      </c>
      <c r="F29" s="145">
        <v>92695</v>
      </c>
      <c r="G29" s="145">
        <v>6050</v>
      </c>
      <c r="H29" s="222">
        <v>18803.830000000002</v>
      </c>
      <c r="I29" s="224">
        <v>18803.830000000002</v>
      </c>
      <c r="J29" s="223">
        <v>18804</v>
      </c>
      <c r="K29" s="224"/>
    </row>
    <row r="30" spans="1:11" ht="16.5" customHeight="1">
      <c r="A30" s="285"/>
      <c r="B30" s="38" t="s">
        <v>8</v>
      </c>
      <c r="C30" s="418">
        <f>SUM(H29:H29)</f>
        <v>18803.830000000002</v>
      </c>
      <c r="D30" s="419"/>
      <c r="E30" s="419"/>
      <c r="F30" s="419"/>
      <c r="G30" s="419"/>
      <c r="H30" s="420"/>
      <c r="I30" s="213">
        <f>SUM(I29:I29)</f>
        <v>18803.830000000002</v>
      </c>
      <c r="J30" s="13">
        <f>SUM(J29:J29)</f>
        <v>18804</v>
      </c>
      <c r="K30" s="213">
        <v>18803.86</v>
      </c>
    </row>
    <row r="31" spans="1:11">
      <c r="A31" s="303">
        <v>6</v>
      </c>
      <c r="B31" s="307" t="s">
        <v>13</v>
      </c>
      <c r="C31" s="246" t="s">
        <v>70</v>
      </c>
      <c r="D31" s="247"/>
      <c r="E31" s="298">
        <v>926</v>
      </c>
      <c r="F31" s="298">
        <v>92695</v>
      </c>
      <c r="G31" s="310">
        <v>4300</v>
      </c>
      <c r="H31" s="313">
        <v>5135.42</v>
      </c>
      <c r="I31" s="304"/>
      <c r="J31" s="254">
        <v>5136</v>
      </c>
      <c r="K31" s="244"/>
    </row>
    <row r="32" spans="1:11" ht="3.75" customHeight="1">
      <c r="A32" s="303"/>
      <c r="B32" s="308"/>
      <c r="C32" s="271"/>
      <c r="D32" s="272"/>
      <c r="E32" s="309"/>
      <c r="F32" s="309"/>
      <c r="G32" s="311"/>
      <c r="H32" s="313"/>
      <c r="I32" s="305"/>
      <c r="J32" s="255"/>
      <c r="K32" s="245"/>
    </row>
    <row r="33" spans="1:11" ht="1.5" hidden="1" customHeight="1">
      <c r="A33" s="303"/>
      <c r="B33" s="308"/>
      <c r="C33" s="248"/>
      <c r="D33" s="249"/>
      <c r="E33" s="299"/>
      <c r="F33" s="299"/>
      <c r="G33" s="312"/>
      <c r="H33" s="313"/>
      <c r="I33" s="306"/>
      <c r="J33" s="256"/>
      <c r="K33" s="245"/>
    </row>
    <row r="34" spans="1:11" ht="25.5" customHeight="1">
      <c r="A34" s="303"/>
      <c r="B34" s="308"/>
      <c r="C34" s="276" t="s">
        <v>131</v>
      </c>
      <c r="D34" s="277"/>
      <c r="E34" s="242">
        <v>600</v>
      </c>
      <c r="F34" s="242">
        <v>60017</v>
      </c>
      <c r="G34" s="241">
        <v>6050</v>
      </c>
      <c r="H34" s="216">
        <v>12000</v>
      </c>
      <c r="I34" s="240">
        <v>12000</v>
      </c>
      <c r="J34" s="243">
        <v>12000</v>
      </c>
      <c r="K34" s="245"/>
    </row>
    <row r="35" spans="1:11" ht="13.5" customHeight="1">
      <c r="A35" s="303"/>
      <c r="B35" s="308"/>
      <c r="C35" s="294" t="s">
        <v>71</v>
      </c>
      <c r="D35" s="295"/>
      <c r="E35" s="298">
        <v>750</v>
      </c>
      <c r="F35" s="298">
        <v>75075</v>
      </c>
      <c r="G35" s="233">
        <v>4210</v>
      </c>
      <c r="H35" s="216">
        <v>451.86</v>
      </c>
      <c r="I35" s="304"/>
      <c r="J35" s="212">
        <v>452</v>
      </c>
      <c r="K35" s="245"/>
    </row>
    <row r="36" spans="1:11" ht="14.45" customHeight="1">
      <c r="A36" s="303"/>
      <c r="B36" s="308"/>
      <c r="C36" s="296"/>
      <c r="D36" s="297"/>
      <c r="E36" s="299"/>
      <c r="F36" s="299"/>
      <c r="G36" s="233">
        <v>4300</v>
      </c>
      <c r="H36" s="216">
        <v>450</v>
      </c>
      <c r="I36" s="306"/>
      <c r="J36" s="212">
        <v>450</v>
      </c>
      <c r="K36" s="245"/>
    </row>
    <row r="37" spans="1:11">
      <c r="A37" s="303"/>
      <c r="B37" s="38" t="s">
        <v>8</v>
      </c>
      <c r="C37" s="291">
        <f>SUM(H31:H36)</f>
        <v>18037.28</v>
      </c>
      <c r="D37" s="292"/>
      <c r="E37" s="292"/>
      <c r="F37" s="292"/>
      <c r="G37" s="292"/>
      <c r="H37" s="293"/>
      <c r="I37" s="209">
        <f>SUM(I31:I34)</f>
        <v>12000</v>
      </c>
      <c r="J37" s="13">
        <f>SUM(J31:J36)</f>
        <v>18038</v>
      </c>
      <c r="K37" s="213">
        <v>18037.28</v>
      </c>
    </row>
    <row r="38" spans="1:11" ht="79.5" customHeight="1">
      <c r="A38" s="303">
        <v>7</v>
      </c>
      <c r="B38" s="307" t="s">
        <v>14</v>
      </c>
      <c r="C38" s="316" t="s">
        <v>144</v>
      </c>
      <c r="D38" s="317"/>
      <c r="E38" s="235">
        <v>926</v>
      </c>
      <c r="F38" s="235">
        <v>92695</v>
      </c>
      <c r="G38" s="235">
        <v>6050</v>
      </c>
      <c r="H38" s="216">
        <v>15837.03</v>
      </c>
      <c r="I38" s="216">
        <v>15837.03</v>
      </c>
      <c r="J38" s="212">
        <v>15837</v>
      </c>
      <c r="K38" s="244"/>
    </row>
    <row r="39" spans="1:11" ht="15">
      <c r="A39" s="303"/>
      <c r="B39" s="308"/>
      <c r="C39" s="258" t="s">
        <v>47</v>
      </c>
      <c r="D39" s="259"/>
      <c r="E39" s="235">
        <v>921</v>
      </c>
      <c r="F39" s="235">
        <v>92195</v>
      </c>
      <c r="G39" s="235">
        <v>4210</v>
      </c>
      <c r="H39" s="216">
        <v>1500</v>
      </c>
      <c r="I39" s="216"/>
      <c r="J39" s="212">
        <v>1500</v>
      </c>
      <c r="K39" s="245"/>
    </row>
    <row r="40" spans="1:11" ht="15">
      <c r="A40" s="303"/>
      <c r="B40" s="308"/>
      <c r="C40" s="258" t="s">
        <v>48</v>
      </c>
      <c r="D40" s="259"/>
      <c r="E40" s="235">
        <v>754</v>
      </c>
      <c r="F40" s="235">
        <v>75412</v>
      </c>
      <c r="G40" s="235">
        <v>4210</v>
      </c>
      <c r="H40" s="216">
        <v>2000</v>
      </c>
      <c r="I40" s="216"/>
      <c r="J40" s="212">
        <v>2000</v>
      </c>
      <c r="K40" s="245"/>
    </row>
    <row r="41" spans="1:11" ht="15">
      <c r="A41" s="303"/>
      <c r="B41" s="308"/>
      <c r="C41" s="294" t="s">
        <v>49</v>
      </c>
      <c r="D41" s="295"/>
      <c r="E41" s="318">
        <v>750</v>
      </c>
      <c r="F41" s="318">
        <v>75075</v>
      </c>
      <c r="G41" s="235">
        <v>4210</v>
      </c>
      <c r="H41" s="216">
        <v>500</v>
      </c>
      <c r="I41" s="216"/>
      <c r="J41" s="212">
        <v>500</v>
      </c>
      <c r="K41" s="245"/>
    </row>
    <row r="42" spans="1:11" ht="15">
      <c r="A42" s="303"/>
      <c r="B42" s="319"/>
      <c r="C42" s="296"/>
      <c r="D42" s="297"/>
      <c r="E42" s="318"/>
      <c r="F42" s="318"/>
      <c r="G42" s="235">
        <v>4300</v>
      </c>
      <c r="H42" s="216">
        <v>500</v>
      </c>
      <c r="I42" s="216"/>
      <c r="J42" s="212">
        <v>500</v>
      </c>
      <c r="K42" s="260"/>
    </row>
    <row r="43" spans="1:11">
      <c r="A43" s="303"/>
      <c r="B43" s="38" t="s">
        <v>8</v>
      </c>
      <c r="C43" s="300">
        <f>SUM(H38:H42)</f>
        <v>20337.03</v>
      </c>
      <c r="D43" s="314"/>
      <c r="E43" s="314"/>
      <c r="F43" s="314"/>
      <c r="G43" s="314"/>
      <c r="H43" s="315"/>
      <c r="I43" s="213">
        <f>SUM(I38:I40)</f>
        <v>15837.03</v>
      </c>
      <c r="J43" s="13">
        <f>SUM(J38:J42)</f>
        <v>20337</v>
      </c>
      <c r="K43" s="15">
        <v>20337.03</v>
      </c>
    </row>
    <row r="44" spans="1:11">
      <c r="A44" s="303">
        <v>8</v>
      </c>
      <c r="B44" s="307" t="s">
        <v>15</v>
      </c>
      <c r="C44" s="290" t="s">
        <v>142</v>
      </c>
      <c r="D44" s="290"/>
      <c r="E44" s="322">
        <v>926</v>
      </c>
      <c r="F44" s="322">
        <v>92695</v>
      </c>
      <c r="G44" s="322">
        <v>6050</v>
      </c>
      <c r="H44" s="313">
        <v>19400</v>
      </c>
      <c r="I44" s="313">
        <v>19400</v>
      </c>
      <c r="J44" s="403">
        <v>19400</v>
      </c>
      <c r="K44" s="244"/>
    </row>
    <row r="45" spans="1:11">
      <c r="A45" s="303"/>
      <c r="B45" s="308"/>
      <c r="C45" s="290"/>
      <c r="D45" s="290"/>
      <c r="E45" s="322"/>
      <c r="F45" s="322"/>
      <c r="G45" s="322"/>
      <c r="H45" s="313"/>
      <c r="I45" s="313"/>
      <c r="J45" s="403"/>
      <c r="K45" s="245"/>
    </row>
    <row r="46" spans="1:11">
      <c r="A46" s="303"/>
      <c r="B46" s="308"/>
      <c r="C46" s="290"/>
      <c r="D46" s="290"/>
      <c r="E46" s="322"/>
      <c r="F46" s="322"/>
      <c r="G46" s="322"/>
      <c r="H46" s="313"/>
      <c r="I46" s="313"/>
      <c r="J46" s="403"/>
      <c r="K46" s="245"/>
    </row>
    <row r="47" spans="1:11">
      <c r="A47" s="303"/>
      <c r="B47" s="308"/>
      <c r="C47" s="290"/>
      <c r="D47" s="290"/>
      <c r="E47" s="322"/>
      <c r="F47" s="322"/>
      <c r="G47" s="322"/>
      <c r="H47" s="313"/>
      <c r="I47" s="313"/>
      <c r="J47" s="403"/>
      <c r="K47" s="245"/>
    </row>
    <row r="48" spans="1:11">
      <c r="A48" s="303"/>
      <c r="B48" s="308"/>
      <c r="C48" s="290"/>
      <c r="D48" s="290"/>
      <c r="E48" s="322"/>
      <c r="F48" s="322"/>
      <c r="G48" s="322"/>
      <c r="H48" s="313"/>
      <c r="I48" s="313"/>
      <c r="J48" s="403"/>
      <c r="K48" s="245"/>
    </row>
    <row r="49" spans="1:11" ht="16.149999999999999" customHeight="1">
      <c r="A49" s="303"/>
      <c r="B49" s="308"/>
      <c r="C49" s="258" t="s">
        <v>132</v>
      </c>
      <c r="D49" s="259"/>
      <c r="E49" s="210">
        <v>926</v>
      </c>
      <c r="F49" s="210">
        <v>92695</v>
      </c>
      <c r="G49" s="210">
        <v>4300</v>
      </c>
      <c r="H49" s="216">
        <v>4700</v>
      </c>
      <c r="I49" s="216"/>
      <c r="J49" s="212">
        <v>4700</v>
      </c>
      <c r="K49" s="245"/>
    </row>
    <row r="50" spans="1:11" ht="15">
      <c r="A50" s="303"/>
      <c r="B50" s="308"/>
      <c r="C50" s="294" t="s">
        <v>76</v>
      </c>
      <c r="D50" s="295"/>
      <c r="E50" s="210">
        <v>750</v>
      </c>
      <c r="F50" s="210">
        <v>75075</v>
      </c>
      <c r="G50" s="210">
        <v>4210</v>
      </c>
      <c r="H50" s="216">
        <v>675</v>
      </c>
      <c r="I50" s="216"/>
      <c r="J50" s="212">
        <v>675</v>
      </c>
      <c r="K50" s="245"/>
    </row>
    <row r="51" spans="1:11" ht="16.149999999999999" customHeight="1">
      <c r="A51" s="303"/>
      <c r="B51" s="308"/>
      <c r="C51" s="296"/>
      <c r="D51" s="297"/>
      <c r="E51" s="210">
        <v>750</v>
      </c>
      <c r="F51" s="210">
        <v>75075</v>
      </c>
      <c r="G51" s="210">
        <v>4300</v>
      </c>
      <c r="H51" s="216">
        <v>675</v>
      </c>
      <c r="I51" s="216"/>
      <c r="J51" s="212">
        <v>675</v>
      </c>
      <c r="K51" s="245"/>
    </row>
    <row r="52" spans="1:11" ht="15" customHeight="1">
      <c r="A52" s="303"/>
      <c r="B52" s="319"/>
      <c r="C52" s="258" t="s">
        <v>77</v>
      </c>
      <c r="D52" s="259"/>
      <c r="E52" s="210">
        <v>926</v>
      </c>
      <c r="F52" s="210">
        <v>92695</v>
      </c>
      <c r="G52" s="210">
        <v>4210</v>
      </c>
      <c r="H52" s="216">
        <v>1560.83</v>
      </c>
      <c r="I52" s="216"/>
      <c r="J52" s="212">
        <v>1561</v>
      </c>
      <c r="K52" s="260"/>
    </row>
    <row r="53" spans="1:11">
      <c r="A53" s="303"/>
      <c r="B53" s="38" t="s">
        <v>8</v>
      </c>
      <c r="C53" s="323">
        <f>SUM(H44:H52)</f>
        <v>27010.83</v>
      </c>
      <c r="D53" s="324"/>
      <c r="E53" s="301"/>
      <c r="F53" s="301"/>
      <c r="G53" s="301"/>
      <c r="H53" s="302"/>
      <c r="I53" s="213">
        <f>SUM(I44:I48)</f>
        <v>19400</v>
      </c>
      <c r="J53" s="13">
        <f>SUM(J44:J52)</f>
        <v>27011</v>
      </c>
      <c r="K53" s="213">
        <v>27010.83</v>
      </c>
    </row>
    <row r="54" spans="1:11">
      <c r="A54" s="303">
        <v>9</v>
      </c>
      <c r="B54" s="289" t="s">
        <v>16</v>
      </c>
      <c r="C54" s="325" t="s">
        <v>141</v>
      </c>
      <c r="D54" s="325"/>
      <c r="E54" s="322">
        <v>926</v>
      </c>
      <c r="F54" s="322">
        <v>92695</v>
      </c>
      <c r="G54" s="322">
        <v>6050</v>
      </c>
      <c r="H54" s="411">
        <v>20691.02</v>
      </c>
      <c r="I54" s="411">
        <v>20691.02</v>
      </c>
      <c r="J54" s="403">
        <v>20692</v>
      </c>
      <c r="K54" s="244"/>
    </row>
    <row r="55" spans="1:11">
      <c r="A55" s="303"/>
      <c r="B55" s="289"/>
      <c r="C55" s="325"/>
      <c r="D55" s="325"/>
      <c r="E55" s="322"/>
      <c r="F55" s="322"/>
      <c r="G55" s="322"/>
      <c r="H55" s="411"/>
      <c r="I55" s="411"/>
      <c r="J55" s="403"/>
      <c r="K55" s="245"/>
    </row>
    <row r="56" spans="1:11">
      <c r="A56" s="303"/>
      <c r="B56" s="289"/>
      <c r="C56" s="325"/>
      <c r="D56" s="325"/>
      <c r="E56" s="322"/>
      <c r="F56" s="322"/>
      <c r="G56" s="322"/>
      <c r="H56" s="411"/>
      <c r="I56" s="411"/>
      <c r="J56" s="403"/>
      <c r="K56" s="245"/>
    </row>
    <row r="57" spans="1:11">
      <c r="A57" s="303"/>
      <c r="B57" s="289"/>
      <c r="C57" s="325"/>
      <c r="D57" s="325"/>
      <c r="E57" s="322"/>
      <c r="F57" s="322"/>
      <c r="G57" s="322"/>
      <c r="H57" s="411"/>
      <c r="I57" s="411"/>
      <c r="J57" s="403"/>
      <c r="K57" s="245"/>
    </row>
    <row r="58" spans="1:11" ht="16.5" customHeight="1">
      <c r="A58" s="303"/>
      <c r="B58" s="289"/>
      <c r="C58" s="325"/>
      <c r="D58" s="325"/>
      <c r="E58" s="322"/>
      <c r="F58" s="322"/>
      <c r="G58" s="322"/>
      <c r="H58" s="411"/>
      <c r="I58" s="411"/>
      <c r="J58" s="403"/>
      <c r="K58" s="245"/>
    </row>
    <row r="59" spans="1:11" ht="18" customHeight="1">
      <c r="A59" s="303"/>
      <c r="B59" s="289"/>
      <c r="C59" s="325" t="s">
        <v>119</v>
      </c>
      <c r="D59" s="325"/>
      <c r="E59" s="322">
        <v>750</v>
      </c>
      <c r="F59" s="322">
        <v>75075</v>
      </c>
      <c r="G59" s="210">
        <v>4210</v>
      </c>
      <c r="H59" s="211">
        <v>545</v>
      </c>
      <c r="I59" s="211"/>
      <c r="J59" s="212">
        <v>545</v>
      </c>
      <c r="K59" s="245"/>
    </row>
    <row r="60" spans="1:11" ht="10.5" customHeight="1">
      <c r="A60" s="303"/>
      <c r="B60" s="289"/>
      <c r="C60" s="325"/>
      <c r="D60" s="325"/>
      <c r="E60" s="322"/>
      <c r="F60" s="322"/>
      <c r="G60" s="210">
        <v>4300</v>
      </c>
      <c r="H60" s="211">
        <v>544</v>
      </c>
      <c r="I60" s="211"/>
      <c r="J60" s="212">
        <v>544</v>
      </c>
      <c r="K60" s="260"/>
    </row>
    <row r="61" spans="1:11">
      <c r="A61" s="303"/>
      <c r="B61" s="38" t="s">
        <v>8</v>
      </c>
      <c r="C61" s="320">
        <f>SUM(H54:H60)</f>
        <v>21780.02</v>
      </c>
      <c r="D61" s="321"/>
      <c r="E61" s="321"/>
      <c r="F61" s="321"/>
      <c r="G61" s="321"/>
      <c r="H61" s="321"/>
      <c r="I61" s="213">
        <f>SUM(I54:I60)</f>
        <v>20691.02</v>
      </c>
      <c r="J61" s="13">
        <f>SUM(J54:J60)</f>
        <v>21781</v>
      </c>
      <c r="K61" s="213">
        <v>21780.02</v>
      </c>
    </row>
    <row r="62" spans="1:11" ht="21.6" customHeight="1">
      <c r="A62" s="303"/>
      <c r="B62" s="289" t="s">
        <v>17</v>
      </c>
      <c r="C62" s="328" t="s">
        <v>54</v>
      </c>
      <c r="D62" s="328"/>
      <c r="E62" s="210">
        <v>900</v>
      </c>
      <c r="F62" s="210">
        <v>90015</v>
      </c>
      <c r="G62" s="210">
        <v>6050</v>
      </c>
      <c r="H62" s="236">
        <v>23981.63</v>
      </c>
      <c r="I62" s="216">
        <v>23981.63</v>
      </c>
      <c r="J62" s="212">
        <v>23982</v>
      </c>
      <c r="K62" s="391"/>
    </row>
    <row r="63" spans="1:11" ht="15">
      <c r="A63" s="303"/>
      <c r="B63" s="289"/>
      <c r="C63" s="328" t="s">
        <v>55</v>
      </c>
      <c r="D63" s="328"/>
      <c r="E63" s="322">
        <v>750</v>
      </c>
      <c r="F63" s="322">
        <v>75075</v>
      </c>
      <c r="G63" s="210">
        <v>4210</v>
      </c>
      <c r="H63" s="236">
        <v>500</v>
      </c>
      <c r="I63" s="216"/>
      <c r="J63" s="212">
        <v>500</v>
      </c>
      <c r="K63" s="391"/>
    </row>
    <row r="64" spans="1:11" ht="15">
      <c r="A64" s="303"/>
      <c r="B64" s="289"/>
      <c r="C64" s="328"/>
      <c r="D64" s="328"/>
      <c r="E64" s="322"/>
      <c r="F64" s="322"/>
      <c r="G64" s="210">
        <v>4300</v>
      </c>
      <c r="H64" s="236">
        <v>500</v>
      </c>
      <c r="I64" s="216"/>
      <c r="J64" s="212">
        <v>500</v>
      </c>
      <c r="K64" s="391"/>
    </row>
    <row r="65" spans="1:11">
      <c r="A65" s="303"/>
      <c r="B65" s="38" t="s">
        <v>8</v>
      </c>
      <c r="C65" s="408">
        <f>SUM(H62:H64)</f>
        <v>24981.63</v>
      </c>
      <c r="D65" s="408"/>
      <c r="E65" s="408"/>
      <c r="F65" s="408"/>
      <c r="G65" s="408"/>
      <c r="H65" s="408"/>
      <c r="I65" s="213">
        <f>SUM(I62:I64)</f>
        <v>23981.63</v>
      </c>
      <c r="J65" s="13">
        <f>SUM(J62:J64)</f>
        <v>24982</v>
      </c>
      <c r="K65" s="219">
        <v>24981.63</v>
      </c>
    </row>
    <row r="66" spans="1:11" ht="24.6" customHeight="1">
      <c r="A66" s="303">
        <v>11</v>
      </c>
      <c r="B66" s="307" t="s">
        <v>18</v>
      </c>
      <c r="C66" s="327" t="s">
        <v>112</v>
      </c>
      <c r="D66" s="327"/>
      <c r="E66" s="210">
        <v>900</v>
      </c>
      <c r="F66" s="210">
        <v>90015</v>
      </c>
      <c r="G66" s="210">
        <v>6050</v>
      </c>
      <c r="H66" s="216">
        <v>25306.85</v>
      </c>
      <c r="I66" s="216">
        <v>25306.85</v>
      </c>
      <c r="J66" s="212">
        <v>25307</v>
      </c>
      <c r="K66" s="244"/>
    </row>
    <row r="67" spans="1:11" ht="16.899999999999999" customHeight="1">
      <c r="A67" s="303"/>
      <c r="B67" s="308"/>
      <c r="C67" s="316" t="s">
        <v>52</v>
      </c>
      <c r="D67" s="317"/>
      <c r="E67" s="217">
        <v>754</v>
      </c>
      <c r="F67" s="217">
        <v>75412</v>
      </c>
      <c r="G67" s="210">
        <v>4210</v>
      </c>
      <c r="H67" s="41">
        <v>1000</v>
      </c>
      <c r="I67" s="216"/>
      <c r="J67" s="45">
        <v>1000</v>
      </c>
      <c r="K67" s="245"/>
    </row>
    <row r="68" spans="1:11" ht="15">
      <c r="A68" s="303"/>
      <c r="B68" s="308"/>
      <c r="C68" s="246" t="s">
        <v>53</v>
      </c>
      <c r="D68" s="247"/>
      <c r="E68" s="298">
        <v>750</v>
      </c>
      <c r="F68" s="298">
        <v>75075</v>
      </c>
      <c r="G68" s="210">
        <v>4210</v>
      </c>
      <c r="H68" s="41">
        <v>600</v>
      </c>
      <c r="I68" s="216"/>
      <c r="J68" s="45">
        <v>600</v>
      </c>
      <c r="K68" s="245"/>
    </row>
    <row r="69" spans="1:11" ht="14.45" customHeight="1">
      <c r="A69" s="303"/>
      <c r="B69" s="308"/>
      <c r="C69" s="248"/>
      <c r="D69" s="249"/>
      <c r="E69" s="299"/>
      <c r="F69" s="299"/>
      <c r="G69" s="210">
        <v>4300</v>
      </c>
      <c r="H69" s="41">
        <v>600</v>
      </c>
      <c r="I69" s="216"/>
      <c r="J69" s="45">
        <v>600</v>
      </c>
      <c r="K69" s="245"/>
    </row>
    <row r="70" spans="1:11">
      <c r="A70" s="303"/>
      <c r="B70" s="38" t="s">
        <v>8</v>
      </c>
      <c r="C70" s="300">
        <f>SUM(H66:H69)</f>
        <v>27506.85</v>
      </c>
      <c r="D70" s="301"/>
      <c r="E70" s="301"/>
      <c r="F70" s="301"/>
      <c r="G70" s="301"/>
      <c r="H70" s="302"/>
      <c r="I70" s="209">
        <f>SUM(I66:I69)</f>
        <v>25306.85</v>
      </c>
      <c r="J70" s="13">
        <f>SUM(J66:J69)</f>
        <v>27507</v>
      </c>
      <c r="K70" s="213">
        <v>27506.85</v>
      </c>
    </row>
    <row r="71" spans="1:11" ht="20.45" customHeight="1">
      <c r="A71" s="303">
        <v>12</v>
      </c>
      <c r="B71" s="232" t="s">
        <v>19</v>
      </c>
      <c r="C71" s="276" t="s">
        <v>83</v>
      </c>
      <c r="D71" s="277"/>
      <c r="E71" s="210">
        <v>700</v>
      </c>
      <c r="F71" s="210">
        <v>70005</v>
      </c>
      <c r="G71" s="233">
        <v>4270</v>
      </c>
      <c r="H71" s="222">
        <v>22456.41</v>
      </c>
      <c r="I71" s="222"/>
      <c r="J71" s="223">
        <v>22456.41</v>
      </c>
      <c r="K71" s="208"/>
    </row>
    <row r="72" spans="1:11" ht="16.149999999999999" customHeight="1">
      <c r="A72" s="303"/>
      <c r="B72" s="38" t="s">
        <v>8</v>
      </c>
      <c r="C72" s="300">
        <f>SUM(H71)</f>
        <v>22456.41</v>
      </c>
      <c r="D72" s="314"/>
      <c r="E72" s="314"/>
      <c r="F72" s="314"/>
      <c r="G72" s="314"/>
      <c r="H72" s="315"/>
      <c r="I72" s="213">
        <f>SUM(I71)</f>
        <v>0</v>
      </c>
      <c r="J72" s="13">
        <f>SUM(J71)</f>
        <v>22456.41</v>
      </c>
      <c r="K72" s="213">
        <v>22456.41</v>
      </c>
    </row>
    <row r="73" spans="1:11" ht="16.899999999999999" customHeight="1">
      <c r="A73" s="303">
        <v>13</v>
      </c>
      <c r="B73" s="289" t="s">
        <v>20</v>
      </c>
      <c r="C73" s="325" t="s">
        <v>48</v>
      </c>
      <c r="D73" s="325"/>
      <c r="E73" s="210">
        <v>754</v>
      </c>
      <c r="F73" s="210">
        <v>75412</v>
      </c>
      <c r="G73" s="210">
        <v>4210</v>
      </c>
      <c r="H73" s="216">
        <v>2000</v>
      </c>
      <c r="I73" s="14"/>
      <c r="J73" s="212">
        <v>2000</v>
      </c>
      <c r="K73" s="244"/>
    </row>
    <row r="74" spans="1:11" ht="16.899999999999999" customHeight="1">
      <c r="A74" s="303"/>
      <c r="B74" s="289"/>
      <c r="C74" s="258" t="s">
        <v>133</v>
      </c>
      <c r="D74" s="259"/>
      <c r="E74" s="210">
        <v>900</v>
      </c>
      <c r="F74" s="210">
        <v>90015</v>
      </c>
      <c r="G74" s="210">
        <v>6050</v>
      </c>
      <c r="H74" s="216">
        <v>18550</v>
      </c>
      <c r="I74" s="14">
        <v>18550</v>
      </c>
      <c r="J74" s="212">
        <v>18550</v>
      </c>
      <c r="K74" s="245"/>
    </row>
    <row r="75" spans="1:11" ht="19.149999999999999" customHeight="1">
      <c r="A75" s="303"/>
      <c r="B75" s="289"/>
      <c r="C75" s="326" t="s">
        <v>61</v>
      </c>
      <c r="D75" s="326"/>
      <c r="E75" s="210">
        <v>926</v>
      </c>
      <c r="F75" s="210">
        <v>92695</v>
      </c>
      <c r="G75" s="210">
        <v>6060</v>
      </c>
      <c r="H75" s="216">
        <v>7000</v>
      </c>
      <c r="I75" s="239">
        <v>7000</v>
      </c>
      <c r="J75" s="212">
        <v>7000</v>
      </c>
      <c r="K75" s="245"/>
    </row>
    <row r="76" spans="1:11" ht="27" customHeight="1">
      <c r="A76" s="303"/>
      <c r="B76" s="289"/>
      <c r="C76" s="258" t="s">
        <v>62</v>
      </c>
      <c r="D76" s="259"/>
      <c r="E76" s="210">
        <v>926</v>
      </c>
      <c r="F76" s="210">
        <v>92695</v>
      </c>
      <c r="G76" s="210">
        <v>6050</v>
      </c>
      <c r="H76" s="216">
        <v>11344.63</v>
      </c>
      <c r="I76" s="14">
        <v>11344.63</v>
      </c>
      <c r="J76" s="212">
        <v>11345</v>
      </c>
      <c r="K76" s="245"/>
    </row>
    <row r="77" spans="1:11" ht="18" customHeight="1">
      <c r="A77" s="303"/>
      <c r="B77" s="289"/>
      <c r="C77" s="294" t="s">
        <v>63</v>
      </c>
      <c r="D77" s="295"/>
      <c r="E77" s="298">
        <v>750</v>
      </c>
      <c r="F77" s="298">
        <v>75075</v>
      </c>
      <c r="G77" s="210">
        <v>4210</v>
      </c>
      <c r="H77" s="41">
        <v>1025</v>
      </c>
      <c r="I77" s="216"/>
      <c r="J77" s="45">
        <v>1025</v>
      </c>
      <c r="K77" s="245"/>
    </row>
    <row r="78" spans="1:11" ht="15.6" customHeight="1">
      <c r="A78" s="303"/>
      <c r="B78" s="289"/>
      <c r="C78" s="296"/>
      <c r="D78" s="297"/>
      <c r="E78" s="299"/>
      <c r="F78" s="299"/>
      <c r="G78" s="210">
        <v>4300</v>
      </c>
      <c r="H78" s="41">
        <v>1025</v>
      </c>
      <c r="I78" s="216"/>
      <c r="J78" s="45">
        <v>1025</v>
      </c>
      <c r="K78" s="245"/>
    </row>
    <row r="79" spans="1:11">
      <c r="A79" s="303"/>
      <c r="B79" s="38" t="s">
        <v>8</v>
      </c>
      <c r="C79" s="300">
        <f>SUM(H73:H78)</f>
        <v>40944.629999999997</v>
      </c>
      <c r="D79" s="314"/>
      <c r="E79" s="314"/>
      <c r="F79" s="314"/>
      <c r="G79" s="314"/>
      <c r="H79" s="315"/>
      <c r="I79" s="209">
        <f>SUM(I73:I78)</f>
        <v>36894.629999999997</v>
      </c>
      <c r="J79" s="13">
        <f>SUM(J73:J78)</f>
        <v>40945</v>
      </c>
      <c r="K79" s="213">
        <v>40944.629999999997</v>
      </c>
    </row>
    <row r="80" spans="1:11" ht="15" customHeight="1">
      <c r="A80" s="303">
        <v>14</v>
      </c>
      <c r="B80" s="289" t="s">
        <v>21</v>
      </c>
      <c r="C80" s="406" t="s">
        <v>48</v>
      </c>
      <c r="D80" s="407"/>
      <c r="E80" s="233">
        <v>754</v>
      </c>
      <c r="F80" s="233">
        <v>75412</v>
      </c>
      <c r="G80" s="233">
        <v>4210</v>
      </c>
      <c r="H80" s="222">
        <v>1000</v>
      </c>
      <c r="I80" s="222"/>
      <c r="J80" s="223">
        <v>1000</v>
      </c>
      <c r="K80" s="412"/>
    </row>
    <row r="81" spans="1:11" ht="43.5" customHeight="1">
      <c r="A81" s="303"/>
      <c r="B81" s="289"/>
      <c r="C81" s="340" t="s">
        <v>140</v>
      </c>
      <c r="D81" s="341"/>
      <c r="E81" s="233">
        <v>926</v>
      </c>
      <c r="F81" s="233">
        <v>92695</v>
      </c>
      <c r="G81" s="233">
        <v>6050</v>
      </c>
      <c r="H81" s="222">
        <v>10899.19</v>
      </c>
      <c r="I81" s="222">
        <v>10899.19</v>
      </c>
      <c r="J81" s="223">
        <v>10900</v>
      </c>
      <c r="K81" s="413"/>
    </row>
    <row r="82" spans="1:11" ht="46.9" customHeight="1">
      <c r="A82" s="303"/>
      <c r="B82" s="289"/>
      <c r="C82" s="340" t="s">
        <v>134</v>
      </c>
      <c r="D82" s="341"/>
      <c r="E82" s="233">
        <v>926</v>
      </c>
      <c r="F82" s="233">
        <v>92695</v>
      </c>
      <c r="G82" s="233">
        <v>6050</v>
      </c>
      <c r="H82" s="222">
        <v>16200</v>
      </c>
      <c r="I82" s="222">
        <v>16200</v>
      </c>
      <c r="J82" s="223">
        <v>16200</v>
      </c>
      <c r="K82" s="413"/>
    </row>
    <row r="83" spans="1:11" ht="33" customHeight="1">
      <c r="A83" s="303"/>
      <c r="B83" s="329"/>
      <c r="C83" s="340" t="s">
        <v>73</v>
      </c>
      <c r="D83" s="341"/>
      <c r="E83" s="233">
        <v>926</v>
      </c>
      <c r="F83" s="233">
        <v>92695</v>
      </c>
      <c r="G83" s="233">
        <v>4300</v>
      </c>
      <c r="H83" s="222">
        <v>6000</v>
      </c>
      <c r="I83" s="222"/>
      <c r="J83" s="223">
        <v>6000</v>
      </c>
      <c r="K83" s="413"/>
    </row>
    <row r="84" spans="1:11" ht="15">
      <c r="A84" s="303"/>
      <c r="B84" s="289"/>
      <c r="C84" s="330" t="s">
        <v>72</v>
      </c>
      <c r="D84" s="331"/>
      <c r="E84" s="310">
        <v>750</v>
      </c>
      <c r="F84" s="310">
        <v>75075</v>
      </c>
      <c r="G84" s="233">
        <v>4210</v>
      </c>
      <c r="H84" s="222">
        <v>875</v>
      </c>
      <c r="I84" s="334"/>
      <c r="J84" s="223">
        <v>875</v>
      </c>
      <c r="K84" s="413"/>
    </row>
    <row r="85" spans="1:11" ht="15">
      <c r="A85" s="303"/>
      <c r="B85" s="289"/>
      <c r="C85" s="332"/>
      <c r="D85" s="333"/>
      <c r="E85" s="311"/>
      <c r="F85" s="311"/>
      <c r="G85" s="233">
        <v>4300</v>
      </c>
      <c r="H85" s="222">
        <v>875</v>
      </c>
      <c r="I85" s="335"/>
      <c r="J85" s="223">
        <v>875</v>
      </c>
      <c r="K85" s="413"/>
    </row>
    <row r="86" spans="1:11">
      <c r="A86" s="303"/>
      <c r="B86" s="38" t="s">
        <v>8</v>
      </c>
      <c r="C86" s="408">
        <f>SUM(H80:H85)</f>
        <v>35849.19</v>
      </c>
      <c r="D86" s="408"/>
      <c r="E86" s="408"/>
      <c r="F86" s="408"/>
      <c r="G86" s="408"/>
      <c r="H86" s="408"/>
      <c r="I86" s="209">
        <f>SUM(I80:I85)</f>
        <v>27099.190000000002</v>
      </c>
      <c r="J86" s="13">
        <f>SUM(J80:J85)</f>
        <v>35850</v>
      </c>
      <c r="K86" s="15">
        <v>35894.19</v>
      </c>
    </row>
    <row r="87" spans="1:11" ht="15">
      <c r="A87" s="288">
        <v>15</v>
      </c>
      <c r="B87" s="307" t="s">
        <v>22</v>
      </c>
      <c r="C87" s="336" t="s">
        <v>97</v>
      </c>
      <c r="D87" s="337"/>
      <c r="E87" s="130">
        <v>600</v>
      </c>
      <c r="F87" s="130">
        <v>60017</v>
      </c>
      <c r="G87" s="130">
        <v>6050</v>
      </c>
      <c r="H87" s="222">
        <v>18405.86</v>
      </c>
      <c r="I87" s="216">
        <v>18405.86</v>
      </c>
      <c r="J87" s="212">
        <v>18406</v>
      </c>
      <c r="K87" s="214"/>
    </row>
    <row r="88" spans="1:11" ht="15">
      <c r="A88" s="284"/>
      <c r="B88" s="308"/>
      <c r="C88" s="342" t="s">
        <v>48</v>
      </c>
      <c r="D88" s="343"/>
      <c r="E88" s="127">
        <v>754</v>
      </c>
      <c r="F88" s="127">
        <v>75412</v>
      </c>
      <c r="G88" s="32">
        <v>4210</v>
      </c>
      <c r="H88" s="41">
        <v>1000</v>
      </c>
      <c r="I88" s="216"/>
      <c r="J88" s="45">
        <v>1000</v>
      </c>
      <c r="K88" s="214"/>
    </row>
    <row r="89" spans="1:11" ht="15">
      <c r="A89" s="284"/>
      <c r="B89" s="308"/>
      <c r="C89" s="294" t="s">
        <v>98</v>
      </c>
      <c r="D89" s="295"/>
      <c r="E89" s="338">
        <v>750</v>
      </c>
      <c r="F89" s="338">
        <v>75075</v>
      </c>
      <c r="G89" s="32">
        <v>4210</v>
      </c>
      <c r="H89" s="41">
        <v>511.36</v>
      </c>
      <c r="I89" s="216"/>
      <c r="J89" s="45">
        <v>512</v>
      </c>
      <c r="K89" s="214"/>
    </row>
    <row r="90" spans="1:11" ht="15">
      <c r="A90" s="284"/>
      <c r="B90" s="319"/>
      <c r="C90" s="296"/>
      <c r="D90" s="297"/>
      <c r="E90" s="339"/>
      <c r="F90" s="339"/>
      <c r="G90" s="31">
        <v>4300</v>
      </c>
      <c r="H90" s="41">
        <v>510</v>
      </c>
      <c r="I90" s="216"/>
      <c r="J90" s="45">
        <v>510</v>
      </c>
      <c r="K90" s="208"/>
    </row>
    <row r="91" spans="1:11">
      <c r="A91" s="285"/>
      <c r="B91" s="38" t="s">
        <v>8</v>
      </c>
      <c r="C91" s="291">
        <f>SUM(H87:H90)</f>
        <v>20427.22</v>
      </c>
      <c r="D91" s="292"/>
      <c r="E91" s="292"/>
      <c r="F91" s="292"/>
      <c r="G91" s="292"/>
      <c r="H91" s="293"/>
      <c r="I91" s="209">
        <f>SUM(I87:I90)</f>
        <v>18405.86</v>
      </c>
      <c r="J91" s="13">
        <f>SUM(J87:J90)</f>
        <v>20428</v>
      </c>
      <c r="K91" s="213">
        <v>20427.22</v>
      </c>
    </row>
    <row r="92" spans="1:11">
      <c r="A92" s="303">
        <v>16</v>
      </c>
      <c r="B92" s="307" t="s">
        <v>23</v>
      </c>
      <c r="C92" s="246" t="s">
        <v>81</v>
      </c>
      <c r="D92" s="247"/>
      <c r="E92" s="322">
        <v>900</v>
      </c>
      <c r="F92" s="322">
        <v>90015</v>
      </c>
      <c r="G92" s="322">
        <v>6050</v>
      </c>
      <c r="H92" s="313">
        <v>38838.54</v>
      </c>
      <c r="I92" s="313">
        <v>38838.54</v>
      </c>
      <c r="J92" s="403">
        <v>38839</v>
      </c>
      <c r="K92" s="244"/>
    </row>
    <row r="93" spans="1:11" ht="4.9000000000000004" customHeight="1">
      <c r="A93" s="303"/>
      <c r="B93" s="308"/>
      <c r="C93" s="271"/>
      <c r="D93" s="272"/>
      <c r="E93" s="322"/>
      <c r="F93" s="322"/>
      <c r="G93" s="322"/>
      <c r="H93" s="313"/>
      <c r="I93" s="313"/>
      <c r="J93" s="403"/>
      <c r="K93" s="245"/>
    </row>
    <row r="94" spans="1:11" ht="7.15" hidden="1" customHeight="1">
      <c r="A94" s="303"/>
      <c r="B94" s="308"/>
      <c r="C94" s="271"/>
      <c r="D94" s="272"/>
      <c r="E94" s="322"/>
      <c r="F94" s="322"/>
      <c r="G94" s="322"/>
      <c r="H94" s="313"/>
      <c r="I94" s="313"/>
      <c r="J94" s="403"/>
      <c r="K94" s="245"/>
    </row>
    <row r="95" spans="1:11" hidden="1">
      <c r="A95" s="303"/>
      <c r="B95" s="308"/>
      <c r="C95" s="271"/>
      <c r="D95" s="272"/>
      <c r="E95" s="322"/>
      <c r="F95" s="322"/>
      <c r="G95" s="322"/>
      <c r="H95" s="313"/>
      <c r="I95" s="313"/>
      <c r="J95" s="403"/>
      <c r="K95" s="245"/>
    </row>
    <row r="96" spans="1:11" hidden="1">
      <c r="A96" s="303"/>
      <c r="B96" s="308"/>
      <c r="C96" s="271"/>
      <c r="D96" s="272"/>
      <c r="E96" s="322"/>
      <c r="F96" s="322"/>
      <c r="G96" s="322"/>
      <c r="H96" s="313"/>
      <c r="I96" s="313"/>
      <c r="J96" s="403"/>
      <c r="K96" s="245"/>
    </row>
    <row r="97" spans="1:11" hidden="1">
      <c r="A97" s="303"/>
      <c r="B97" s="308"/>
      <c r="C97" s="271"/>
      <c r="D97" s="272"/>
      <c r="E97" s="322"/>
      <c r="F97" s="322"/>
      <c r="G97" s="322"/>
      <c r="H97" s="313"/>
      <c r="I97" s="313"/>
      <c r="J97" s="403"/>
      <c r="K97" s="245"/>
    </row>
    <row r="98" spans="1:11" hidden="1">
      <c r="A98" s="303"/>
      <c r="B98" s="308"/>
      <c r="C98" s="271"/>
      <c r="D98" s="272"/>
      <c r="E98" s="322"/>
      <c r="F98" s="322"/>
      <c r="G98" s="322"/>
      <c r="H98" s="313"/>
      <c r="I98" s="313"/>
      <c r="J98" s="403"/>
      <c r="K98" s="245"/>
    </row>
    <row r="99" spans="1:11" ht="6" hidden="1" customHeight="1">
      <c r="A99" s="303"/>
      <c r="B99" s="308"/>
      <c r="C99" s="248"/>
      <c r="D99" s="249"/>
      <c r="E99" s="322"/>
      <c r="F99" s="322"/>
      <c r="G99" s="322"/>
      <c r="H99" s="313"/>
      <c r="I99" s="313"/>
      <c r="J99" s="403"/>
      <c r="K99" s="245"/>
    </row>
    <row r="100" spans="1:11" ht="15">
      <c r="A100" s="303"/>
      <c r="B100" s="308"/>
      <c r="C100" s="258" t="s">
        <v>82</v>
      </c>
      <c r="D100" s="259"/>
      <c r="E100" s="210">
        <v>926</v>
      </c>
      <c r="F100" s="210">
        <v>92695</v>
      </c>
      <c r="G100" s="210">
        <v>4210</v>
      </c>
      <c r="H100" s="216">
        <v>1000</v>
      </c>
      <c r="I100" s="216"/>
      <c r="J100" s="212">
        <v>1000</v>
      </c>
      <c r="K100" s="245"/>
    </row>
    <row r="101" spans="1:11" ht="15">
      <c r="A101" s="303"/>
      <c r="B101" s="308"/>
      <c r="C101" s="276" t="s">
        <v>80</v>
      </c>
      <c r="D101" s="277"/>
      <c r="E101" s="210">
        <v>921</v>
      </c>
      <c r="F101" s="210">
        <v>92195</v>
      </c>
      <c r="G101" s="210">
        <v>4210</v>
      </c>
      <c r="H101" s="41">
        <v>3000</v>
      </c>
      <c r="I101" s="216"/>
      <c r="J101" s="45">
        <v>3000</v>
      </c>
      <c r="K101" s="245"/>
    </row>
    <row r="102" spans="1:11" ht="15">
      <c r="A102" s="303"/>
      <c r="B102" s="308"/>
      <c r="C102" s="404" t="s">
        <v>79</v>
      </c>
      <c r="D102" s="405"/>
      <c r="E102" s="210">
        <v>750</v>
      </c>
      <c r="F102" s="210">
        <v>75075</v>
      </c>
      <c r="G102" s="210">
        <v>4210</v>
      </c>
      <c r="H102" s="216">
        <v>1000</v>
      </c>
      <c r="I102" s="313"/>
      <c r="J102" s="212">
        <v>1000</v>
      </c>
      <c r="K102" s="245"/>
    </row>
    <row r="103" spans="1:11" ht="15">
      <c r="A103" s="303"/>
      <c r="B103" s="308"/>
      <c r="C103" s="294" t="s">
        <v>78</v>
      </c>
      <c r="D103" s="295"/>
      <c r="E103" s="210">
        <v>750</v>
      </c>
      <c r="F103" s="210">
        <v>75075</v>
      </c>
      <c r="G103" s="210">
        <v>4210</v>
      </c>
      <c r="H103" s="216">
        <v>627.66</v>
      </c>
      <c r="I103" s="313"/>
      <c r="J103" s="212">
        <v>628</v>
      </c>
      <c r="K103" s="245"/>
    </row>
    <row r="104" spans="1:11" ht="15" customHeight="1">
      <c r="A104" s="303"/>
      <c r="B104" s="319"/>
      <c r="C104" s="296"/>
      <c r="D104" s="297"/>
      <c r="E104" s="210">
        <v>750</v>
      </c>
      <c r="F104" s="210">
        <v>75075</v>
      </c>
      <c r="G104" s="210">
        <v>4300</v>
      </c>
      <c r="H104" s="216">
        <v>627</v>
      </c>
      <c r="I104" s="313"/>
      <c r="J104" s="212">
        <v>627</v>
      </c>
      <c r="K104" s="260"/>
    </row>
    <row r="105" spans="1:11">
      <c r="A105" s="303"/>
      <c r="B105" s="38" t="s">
        <v>8</v>
      </c>
      <c r="C105" s="291">
        <f>SUM(H92:H104)</f>
        <v>45093.200000000004</v>
      </c>
      <c r="D105" s="292"/>
      <c r="E105" s="292"/>
      <c r="F105" s="292"/>
      <c r="G105" s="292"/>
      <c r="H105" s="293"/>
      <c r="I105" s="209">
        <f>SUM(I92:I102)</f>
        <v>38838.54</v>
      </c>
      <c r="J105" s="13">
        <f>SUM(J92:J104)</f>
        <v>45094</v>
      </c>
      <c r="K105" s="213">
        <v>45093.2</v>
      </c>
    </row>
    <row r="106" spans="1:11" ht="45" customHeight="1">
      <c r="A106" s="303">
        <v>17</v>
      </c>
      <c r="B106" s="307" t="s">
        <v>24</v>
      </c>
      <c r="C106" s="294" t="s">
        <v>122</v>
      </c>
      <c r="D106" s="295"/>
      <c r="E106" s="310">
        <v>921</v>
      </c>
      <c r="F106" s="416">
        <v>92195</v>
      </c>
      <c r="G106" s="220">
        <v>4210</v>
      </c>
      <c r="H106" s="151">
        <v>17733</v>
      </c>
      <c r="I106" s="224"/>
      <c r="J106" s="226">
        <v>17733</v>
      </c>
      <c r="K106" s="244"/>
    </row>
    <row r="107" spans="1:11" ht="48.75" customHeight="1">
      <c r="A107" s="303"/>
      <c r="B107" s="308"/>
      <c r="C107" s="296"/>
      <c r="D107" s="297"/>
      <c r="E107" s="312"/>
      <c r="F107" s="417"/>
      <c r="G107" s="220">
        <v>4300</v>
      </c>
      <c r="H107" s="200">
        <v>130</v>
      </c>
      <c r="I107" s="224"/>
      <c r="J107" s="201">
        <v>130</v>
      </c>
      <c r="K107" s="245"/>
    </row>
    <row r="108" spans="1:11" ht="15.6" customHeight="1">
      <c r="A108" s="303"/>
      <c r="B108" s="308"/>
      <c r="C108" s="294" t="s">
        <v>105</v>
      </c>
      <c r="D108" s="295"/>
      <c r="E108" s="298">
        <v>750</v>
      </c>
      <c r="F108" s="354">
        <v>75075</v>
      </c>
      <c r="G108" s="210">
        <v>4210</v>
      </c>
      <c r="H108" s="43">
        <v>470</v>
      </c>
      <c r="I108" s="216"/>
      <c r="J108" s="45">
        <v>470</v>
      </c>
      <c r="K108" s="245"/>
    </row>
    <row r="109" spans="1:11" ht="15" customHeight="1">
      <c r="A109" s="303"/>
      <c r="B109" s="319"/>
      <c r="C109" s="296"/>
      <c r="D109" s="297"/>
      <c r="E109" s="299"/>
      <c r="F109" s="356"/>
      <c r="G109" s="210">
        <v>4300</v>
      </c>
      <c r="H109" s="43">
        <v>470</v>
      </c>
      <c r="I109" s="216"/>
      <c r="J109" s="45">
        <v>470</v>
      </c>
      <c r="K109" s="260"/>
    </row>
    <row r="110" spans="1:11">
      <c r="A110" s="303"/>
      <c r="B110" s="38" t="s">
        <v>8</v>
      </c>
      <c r="C110" s="250">
        <f>SUM(H106:H109)</f>
        <v>18803</v>
      </c>
      <c r="D110" s="250"/>
      <c r="E110" s="250"/>
      <c r="F110" s="250"/>
      <c r="G110" s="344"/>
      <c r="H110" s="344"/>
      <c r="I110" s="209">
        <f>SUM(I106:I109)</f>
        <v>0</v>
      </c>
      <c r="J110" s="25">
        <f>SUM(J106:J109)</f>
        <v>18803</v>
      </c>
      <c r="K110" s="213">
        <v>18803.86</v>
      </c>
    </row>
    <row r="111" spans="1:11" ht="29.45" customHeight="1">
      <c r="A111" s="288">
        <v>18</v>
      </c>
      <c r="B111" s="307" t="s">
        <v>25</v>
      </c>
      <c r="C111" s="325" t="s">
        <v>101</v>
      </c>
      <c r="D111" s="325"/>
      <c r="E111" s="233">
        <v>600</v>
      </c>
      <c r="F111" s="233">
        <v>60017</v>
      </c>
      <c r="G111" s="210">
        <v>4300</v>
      </c>
      <c r="H111" s="216">
        <v>3000</v>
      </c>
      <c r="I111" s="216"/>
      <c r="J111" s="18">
        <v>3000</v>
      </c>
      <c r="K111" s="244"/>
    </row>
    <row r="112" spans="1:11">
      <c r="A112" s="284"/>
      <c r="B112" s="308"/>
      <c r="C112" s="294" t="s">
        <v>139</v>
      </c>
      <c r="D112" s="295"/>
      <c r="E112" s="298">
        <v>926</v>
      </c>
      <c r="F112" s="298">
        <v>92695</v>
      </c>
      <c r="G112" s="298">
        <v>6050</v>
      </c>
      <c r="H112" s="304">
        <v>16000</v>
      </c>
      <c r="I112" s="304">
        <v>16000</v>
      </c>
      <c r="J112" s="385">
        <v>16000</v>
      </c>
      <c r="K112" s="245"/>
    </row>
    <row r="113" spans="1:11" ht="45.75" customHeight="1">
      <c r="A113" s="284"/>
      <c r="B113" s="308"/>
      <c r="C113" s="296"/>
      <c r="D113" s="297"/>
      <c r="E113" s="299"/>
      <c r="F113" s="299"/>
      <c r="G113" s="299"/>
      <c r="H113" s="306"/>
      <c r="I113" s="306"/>
      <c r="J113" s="387"/>
      <c r="K113" s="245"/>
    </row>
    <row r="114" spans="1:11" ht="34.5" customHeight="1">
      <c r="A114" s="284"/>
      <c r="B114" s="308"/>
      <c r="C114" s="258" t="s">
        <v>102</v>
      </c>
      <c r="D114" s="259"/>
      <c r="E114" s="217">
        <v>926</v>
      </c>
      <c r="F114" s="217">
        <v>92695</v>
      </c>
      <c r="G114" s="210">
        <v>6050</v>
      </c>
      <c r="H114" s="41">
        <v>3190.37</v>
      </c>
      <c r="I114" s="216">
        <v>3190.37</v>
      </c>
      <c r="J114" s="49">
        <v>3191</v>
      </c>
      <c r="K114" s="245"/>
    </row>
    <row r="115" spans="1:11" ht="15">
      <c r="A115" s="284"/>
      <c r="B115" s="308"/>
      <c r="C115" s="294" t="s">
        <v>138</v>
      </c>
      <c r="D115" s="295"/>
      <c r="E115" s="298">
        <v>750</v>
      </c>
      <c r="F115" s="298">
        <v>75075</v>
      </c>
      <c r="G115" s="210">
        <v>4210</v>
      </c>
      <c r="H115" s="43">
        <v>583.91</v>
      </c>
      <c r="I115" s="211"/>
      <c r="J115" s="49">
        <v>584</v>
      </c>
      <c r="K115" s="245"/>
    </row>
    <row r="116" spans="1:11" ht="19.149999999999999" customHeight="1">
      <c r="A116" s="284"/>
      <c r="B116" s="319"/>
      <c r="C116" s="296"/>
      <c r="D116" s="297"/>
      <c r="E116" s="299"/>
      <c r="F116" s="299"/>
      <c r="G116" s="210">
        <v>4300</v>
      </c>
      <c r="H116" s="43">
        <v>584</v>
      </c>
      <c r="I116" s="211"/>
      <c r="J116" s="49">
        <v>584</v>
      </c>
      <c r="K116" s="260"/>
    </row>
    <row r="117" spans="1:11">
      <c r="A117" s="285"/>
      <c r="B117" s="38" t="s">
        <v>8</v>
      </c>
      <c r="C117" s="345">
        <f>SUM(H111:H116)</f>
        <v>23358.28</v>
      </c>
      <c r="D117" s="346"/>
      <c r="E117" s="346"/>
      <c r="F117" s="346"/>
      <c r="G117" s="346"/>
      <c r="H117" s="347"/>
      <c r="I117" s="209">
        <f>SUM(I111:I115)</f>
        <v>19190.37</v>
      </c>
      <c r="J117" s="13">
        <f>SUM(J111:J116)</f>
        <v>23359</v>
      </c>
      <c r="K117" s="213">
        <v>23358.28</v>
      </c>
    </row>
    <row r="118" spans="1:11" ht="13.9" customHeight="1">
      <c r="A118" s="303">
        <v>19</v>
      </c>
      <c r="B118" s="289" t="s">
        <v>26</v>
      </c>
      <c r="C118" s="357" t="s">
        <v>58</v>
      </c>
      <c r="D118" s="358"/>
      <c r="E118" s="220">
        <v>926</v>
      </c>
      <c r="F118" s="220">
        <v>92695</v>
      </c>
      <c r="G118" s="220">
        <v>4300</v>
      </c>
      <c r="H118" s="224">
        <v>4000</v>
      </c>
      <c r="I118" s="224"/>
      <c r="J118" s="226">
        <v>4000</v>
      </c>
      <c r="K118" s="244"/>
    </row>
    <row r="119" spans="1:11" ht="6" customHeight="1">
      <c r="A119" s="303"/>
      <c r="B119" s="289"/>
      <c r="C119" s="359"/>
      <c r="D119" s="360"/>
      <c r="E119" s="231"/>
      <c r="F119" s="231"/>
      <c r="G119" s="231"/>
      <c r="H119" s="230"/>
      <c r="I119" s="230"/>
      <c r="J119" s="215"/>
      <c r="K119" s="245"/>
    </row>
    <row r="120" spans="1:11" ht="18" customHeight="1">
      <c r="A120" s="303"/>
      <c r="B120" s="289"/>
      <c r="C120" s="258" t="s">
        <v>59</v>
      </c>
      <c r="D120" s="259"/>
      <c r="E120" s="210">
        <v>900</v>
      </c>
      <c r="F120" s="210">
        <v>90015</v>
      </c>
      <c r="G120" s="210">
        <v>6050</v>
      </c>
      <c r="H120" s="216">
        <v>12000</v>
      </c>
      <c r="I120" s="216">
        <v>12000</v>
      </c>
      <c r="J120" s="212">
        <v>12000</v>
      </c>
      <c r="K120" s="245"/>
    </row>
    <row r="121" spans="1:11" ht="21" customHeight="1">
      <c r="A121" s="303"/>
      <c r="B121" s="289"/>
      <c r="C121" s="258" t="s">
        <v>106</v>
      </c>
      <c r="D121" s="259"/>
      <c r="E121" s="210">
        <v>926</v>
      </c>
      <c r="F121" s="210">
        <v>92605</v>
      </c>
      <c r="G121" s="210">
        <v>4210</v>
      </c>
      <c r="H121" s="216">
        <v>3000</v>
      </c>
      <c r="I121" s="216"/>
      <c r="J121" s="212">
        <v>3000</v>
      </c>
      <c r="K121" s="245"/>
    </row>
    <row r="122" spans="1:11" ht="15">
      <c r="A122" s="303"/>
      <c r="B122" s="289"/>
      <c r="C122" s="361" t="s">
        <v>60</v>
      </c>
      <c r="D122" s="361"/>
      <c r="E122" s="310">
        <v>750</v>
      </c>
      <c r="F122" s="310">
        <v>75075</v>
      </c>
      <c r="G122" s="210">
        <v>4210</v>
      </c>
      <c r="H122" s="41">
        <v>500</v>
      </c>
      <c r="I122" s="216"/>
      <c r="J122" s="45">
        <v>500</v>
      </c>
      <c r="K122" s="245"/>
    </row>
    <row r="123" spans="1:11" ht="15.6" customHeight="1">
      <c r="A123" s="303"/>
      <c r="B123" s="289"/>
      <c r="C123" s="361"/>
      <c r="D123" s="361"/>
      <c r="E123" s="312"/>
      <c r="F123" s="312"/>
      <c r="G123" s="233">
        <v>4300</v>
      </c>
      <c r="H123" s="42">
        <v>500</v>
      </c>
      <c r="I123" s="222"/>
      <c r="J123" s="48">
        <v>500</v>
      </c>
      <c r="K123" s="245"/>
    </row>
    <row r="124" spans="1:11" ht="15">
      <c r="A124" s="303"/>
      <c r="B124" s="38" t="s">
        <v>8</v>
      </c>
      <c r="C124" s="397"/>
      <c r="D124" s="398"/>
      <c r="E124" s="314">
        <f>SUM(H118:H123)</f>
        <v>20000</v>
      </c>
      <c r="F124" s="362"/>
      <c r="G124" s="362"/>
      <c r="H124" s="363"/>
      <c r="I124" s="209">
        <f>SUM(I118:I123)</f>
        <v>12000</v>
      </c>
      <c r="J124" s="13">
        <f>SUM(J118:J123)</f>
        <v>20000</v>
      </c>
      <c r="K124" s="213">
        <v>20021.38</v>
      </c>
    </row>
    <row r="125" spans="1:11">
      <c r="A125" s="303">
        <v>20</v>
      </c>
      <c r="B125" s="307" t="s">
        <v>27</v>
      </c>
      <c r="C125" s="357" t="s">
        <v>137</v>
      </c>
      <c r="D125" s="358"/>
      <c r="E125" s="310">
        <v>926</v>
      </c>
      <c r="F125" s="310">
        <v>92695</v>
      </c>
      <c r="G125" s="310">
        <v>6050</v>
      </c>
      <c r="H125" s="334">
        <v>21085.85</v>
      </c>
      <c r="I125" s="334">
        <v>21085.85</v>
      </c>
      <c r="J125" s="400">
        <v>21086</v>
      </c>
      <c r="K125" s="244"/>
    </row>
    <row r="126" spans="1:11">
      <c r="A126" s="303"/>
      <c r="B126" s="308"/>
      <c r="C126" s="409"/>
      <c r="D126" s="410"/>
      <c r="E126" s="311"/>
      <c r="F126" s="311"/>
      <c r="G126" s="311"/>
      <c r="H126" s="399"/>
      <c r="I126" s="399"/>
      <c r="J126" s="401"/>
      <c r="K126" s="245"/>
    </row>
    <row r="127" spans="1:11">
      <c r="A127" s="303"/>
      <c r="B127" s="308"/>
      <c r="C127" s="409"/>
      <c r="D127" s="410"/>
      <c r="E127" s="311"/>
      <c r="F127" s="311"/>
      <c r="G127" s="311"/>
      <c r="H127" s="399"/>
      <c r="I127" s="399"/>
      <c r="J127" s="401"/>
      <c r="K127" s="245"/>
    </row>
    <row r="128" spans="1:11">
      <c r="A128" s="303"/>
      <c r="B128" s="308"/>
      <c r="C128" s="359"/>
      <c r="D128" s="360"/>
      <c r="E128" s="312"/>
      <c r="F128" s="312"/>
      <c r="G128" s="312"/>
      <c r="H128" s="335"/>
      <c r="I128" s="335"/>
      <c r="J128" s="402"/>
      <c r="K128" s="245"/>
    </row>
    <row r="129" spans="1:11" ht="15">
      <c r="A129" s="303"/>
      <c r="B129" s="308"/>
      <c r="C129" s="357" t="s">
        <v>92</v>
      </c>
      <c r="D129" s="358"/>
      <c r="E129" s="221">
        <v>750</v>
      </c>
      <c r="F129" s="221">
        <v>75075</v>
      </c>
      <c r="G129" s="221">
        <v>4210</v>
      </c>
      <c r="H129" s="225">
        <v>550</v>
      </c>
      <c r="I129" s="225"/>
      <c r="J129" s="227">
        <v>550</v>
      </c>
      <c r="K129" s="245"/>
    </row>
    <row r="130" spans="1:11" ht="15">
      <c r="A130" s="303"/>
      <c r="B130" s="319"/>
      <c r="C130" s="359"/>
      <c r="D130" s="360"/>
      <c r="E130" s="233">
        <v>750</v>
      </c>
      <c r="F130" s="233">
        <v>75075</v>
      </c>
      <c r="G130" s="233">
        <v>4300</v>
      </c>
      <c r="H130" s="222">
        <v>550</v>
      </c>
      <c r="I130" s="225"/>
      <c r="J130" s="227">
        <v>550</v>
      </c>
      <c r="K130" s="260"/>
    </row>
    <row r="131" spans="1:11">
      <c r="A131" s="303"/>
      <c r="B131" s="38" t="s">
        <v>8</v>
      </c>
      <c r="C131" s="291">
        <f>SUM(H125:H130)</f>
        <v>22185.85</v>
      </c>
      <c r="D131" s="292"/>
      <c r="E131" s="292"/>
      <c r="F131" s="292"/>
      <c r="G131" s="292"/>
      <c r="H131" s="293"/>
      <c r="I131" s="213">
        <f>SUM(I125:I128)</f>
        <v>21085.85</v>
      </c>
      <c r="J131" s="13">
        <f>SUM(J125:J130)</f>
        <v>22186</v>
      </c>
      <c r="K131" s="213">
        <v>22185.85</v>
      </c>
    </row>
    <row r="132" spans="1:11">
      <c r="A132" s="303">
        <v>22</v>
      </c>
      <c r="B132" s="289" t="s">
        <v>28</v>
      </c>
      <c r="C132" s="361" t="s">
        <v>110</v>
      </c>
      <c r="D132" s="361"/>
      <c r="E132" s="364">
        <v>926</v>
      </c>
      <c r="F132" s="364">
        <v>92605</v>
      </c>
      <c r="G132" s="364">
        <v>6050</v>
      </c>
      <c r="H132" s="368">
        <v>13520</v>
      </c>
      <c r="I132" s="368">
        <v>13520</v>
      </c>
      <c r="J132" s="396">
        <v>13520</v>
      </c>
      <c r="K132" s="391"/>
    </row>
    <row r="133" spans="1:11" ht="16.899999999999999" customHeight="1">
      <c r="A133" s="303"/>
      <c r="B133" s="289"/>
      <c r="C133" s="361"/>
      <c r="D133" s="361"/>
      <c r="E133" s="364"/>
      <c r="F133" s="364"/>
      <c r="G133" s="364"/>
      <c r="H133" s="368"/>
      <c r="I133" s="368"/>
      <c r="J133" s="396"/>
      <c r="K133" s="391"/>
    </row>
    <row r="134" spans="1:11" ht="16.149999999999999" customHeight="1">
      <c r="A134" s="303"/>
      <c r="B134" s="289"/>
      <c r="C134" s="366" t="s">
        <v>44</v>
      </c>
      <c r="D134" s="367"/>
      <c r="E134" s="234">
        <v>921</v>
      </c>
      <c r="F134" s="234">
        <v>92195</v>
      </c>
      <c r="G134" s="235">
        <v>4210</v>
      </c>
      <c r="H134" s="86">
        <v>600</v>
      </c>
      <c r="I134" s="216"/>
      <c r="J134" s="212">
        <v>600</v>
      </c>
      <c r="K134" s="391"/>
    </row>
    <row r="135" spans="1:11" ht="18" customHeight="1">
      <c r="A135" s="303"/>
      <c r="B135" s="289"/>
      <c r="C135" s="366" t="s">
        <v>45</v>
      </c>
      <c r="D135" s="367"/>
      <c r="E135" s="234">
        <v>926</v>
      </c>
      <c r="F135" s="234">
        <v>92695</v>
      </c>
      <c r="G135" s="233">
        <v>6050</v>
      </c>
      <c r="H135" s="222">
        <v>10441.07</v>
      </c>
      <c r="I135" s="222">
        <v>10441.07</v>
      </c>
      <c r="J135" s="223">
        <v>10441</v>
      </c>
      <c r="K135" s="391"/>
    </row>
    <row r="136" spans="1:11" ht="15">
      <c r="A136" s="303"/>
      <c r="B136" s="289"/>
      <c r="C136" s="365" t="s">
        <v>46</v>
      </c>
      <c r="D136" s="365"/>
      <c r="E136" s="234">
        <v>926</v>
      </c>
      <c r="F136" s="234">
        <v>92605</v>
      </c>
      <c r="G136" s="235">
        <v>4210</v>
      </c>
      <c r="H136" s="86">
        <v>150</v>
      </c>
      <c r="I136" s="216"/>
      <c r="J136" s="212">
        <v>150</v>
      </c>
      <c r="K136" s="391"/>
    </row>
    <row r="137" spans="1:11">
      <c r="A137" s="303"/>
      <c r="B137" s="38" t="s">
        <v>8</v>
      </c>
      <c r="C137" s="345">
        <f>SUM(H132:H136)</f>
        <v>24711.07</v>
      </c>
      <c r="D137" s="346"/>
      <c r="E137" s="346"/>
      <c r="F137" s="346"/>
      <c r="G137" s="346"/>
      <c r="H137" s="347"/>
      <c r="I137" s="209">
        <f>SUM(I132:I136)</f>
        <v>23961.07</v>
      </c>
      <c r="J137" s="13">
        <f>SUM(J132:J136)</f>
        <v>24711</v>
      </c>
      <c r="K137" s="213">
        <v>24711.07</v>
      </c>
    </row>
    <row r="138" spans="1:11" ht="15">
      <c r="A138" s="288">
        <v>23</v>
      </c>
      <c r="B138" s="307" t="s">
        <v>29</v>
      </c>
      <c r="C138" s="294" t="s">
        <v>56</v>
      </c>
      <c r="D138" s="295"/>
      <c r="E138" s="322">
        <v>750</v>
      </c>
      <c r="F138" s="322">
        <v>75075</v>
      </c>
      <c r="G138" s="210">
        <v>4210</v>
      </c>
      <c r="H138" s="216">
        <v>550</v>
      </c>
      <c r="I138" s="313"/>
      <c r="J138" s="212">
        <v>550</v>
      </c>
      <c r="K138" s="391"/>
    </row>
    <row r="139" spans="1:11" ht="15.6" customHeight="1">
      <c r="A139" s="284"/>
      <c r="B139" s="308"/>
      <c r="C139" s="296"/>
      <c r="D139" s="297"/>
      <c r="E139" s="322"/>
      <c r="F139" s="322"/>
      <c r="G139" s="210">
        <v>4300</v>
      </c>
      <c r="H139" s="216">
        <v>550</v>
      </c>
      <c r="I139" s="313"/>
      <c r="J139" s="212">
        <v>550</v>
      </c>
      <c r="K139" s="391"/>
    </row>
    <row r="140" spans="1:11" ht="34.5" customHeight="1">
      <c r="A140" s="284"/>
      <c r="B140" s="319"/>
      <c r="C140" s="258" t="s">
        <v>57</v>
      </c>
      <c r="D140" s="259"/>
      <c r="E140" s="210">
        <v>926</v>
      </c>
      <c r="F140" s="210">
        <v>92695</v>
      </c>
      <c r="G140" s="210">
        <v>6050</v>
      </c>
      <c r="H140" s="216">
        <v>21491.69</v>
      </c>
      <c r="I140" s="216">
        <v>21491.69</v>
      </c>
      <c r="J140" s="212">
        <v>21492</v>
      </c>
      <c r="K140" s="391"/>
    </row>
    <row r="141" spans="1:11">
      <c r="A141" s="285"/>
      <c r="B141" s="38" t="s">
        <v>8</v>
      </c>
      <c r="C141" s="300">
        <f>SUM(H138:H140)</f>
        <v>22591.69</v>
      </c>
      <c r="D141" s="301"/>
      <c r="E141" s="301"/>
      <c r="F141" s="301"/>
      <c r="G141" s="301"/>
      <c r="H141" s="302"/>
      <c r="I141" s="213">
        <f>SUM(I140)</f>
        <v>21491.69</v>
      </c>
      <c r="J141" s="238">
        <f>SUM(J138:J140)</f>
        <v>22592</v>
      </c>
      <c r="K141" s="213">
        <v>22591.69</v>
      </c>
    </row>
    <row r="142" spans="1:11" ht="47.25" customHeight="1">
      <c r="A142" s="303">
        <v>24</v>
      </c>
      <c r="B142" s="307" t="s">
        <v>30</v>
      </c>
      <c r="C142" s="276" t="s">
        <v>129</v>
      </c>
      <c r="D142" s="277"/>
      <c r="E142" s="210">
        <v>926</v>
      </c>
      <c r="F142" s="210">
        <v>92695</v>
      </c>
      <c r="G142" s="210">
        <v>6050</v>
      </c>
      <c r="H142" s="216">
        <v>7247.76</v>
      </c>
      <c r="I142" s="218">
        <v>7247.76</v>
      </c>
      <c r="J142" s="212">
        <v>7248</v>
      </c>
      <c r="K142" s="244"/>
    </row>
    <row r="143" spans="1:11" ht="20.25" customHeight="1">
      <c r="A143" s="303"/>
      <c r="B143" s="308"/>
      <c r="C143" s="340" t="s">
        <v>128</v>
      </c>
      <c r="D143" s="341"/>
      <c r="E143" s="220">
        <v>700</v>
      </c>
      <c r="F143" s="220">
        <v>70005</v>
      </c>
      <c r="G143" s="237">
        <v>4270</v>
      </c>
      <c r="H143" s="42">
        <v>6211.5</v>
      </c>
      <c r="I143" s="224"/>
      <c r="J143" s="48">
        <v>6212</v>
      </c>
      <c r="K143" s="245"/>
    </row>
    <row r="144" spans="1:11" ht="15.6" customHeight="1">
      <c r="A144" s="303"/>
      <c r="B144" s="308"/>
      <c r="C144" s="246" t="s">
        <v>107</v>
      </c>
      <c r="D144" s="247"/>
      <c r="E144" s="298">
        <v>750</v>
      </c>
      <c r="F144" s="298">
        <v>75075</v>
      </c>
      <c r="G144" s="210">
        <v>4210</v>
      </c>
      <c r="H144" s="41">
        <v>350</v>
      </c>
      <c r="I144" s="216"/>
      <c r="J144" s="45">
        <v>350</v>
      </c>
      <c r="K144" s="245"/>
    </row>
    <row r="145" spans="1:11" ht="15" customHeight="1">
      <c r="A145" s="303"/>
      <c r="B145" s="308"/>
      <c r="C145" s="248"/>
      <c r="D145" s="249"/>
      <c r="E145" s="299"/>
      <c r="F145" s="299"/>
      <c r="G145" s="210">
        <v>4300</v>
      </c>
      <c r="H145" s="41">
        <v>350</v>
      </c>
      <c r="I145" s="216"/>
      <c r="J145" s="45">
        <v>350</v>
      </c>
      <c r="K145" s="245"/>
    </row>
    <row r="146" spans="1:11">
      <c r="A146" s="303"/>
      <c r="B146" s="38" t="s">
        <v>8</v>
      </c>
      <c r="C146" s="291">
        <f>SUM(H142:H145)</f>
        <v>14159.26</v>
      </c>
      <c r="D146" s="292"/>
      <c r="E146" s="292"/>
      <c r="F146" s="292"/>
      <c r="G146" s="292"/>
      <c r="H146" s="293"/>
      <c r="I146" s="209">
        <f>SUM(I142:I145)</f>
        <v>7247.76</v>
      </c>
      <c r="J146" s="13">
        <f>SUM(J142:J145)</f>
        <v>14160</v>
      </c>
      <c r="K146" s="213">
        <v>14159.26</v>
      </c>
    </row>
    <row r="147" spans="1:11" ht="19.899999999999999" customHeight="1">
      <c r="A147" s="288">
        <v>25</v>
      </c>
      <c r="B147" s="388" t="s">
        <v>31</v>
      </c>
      <c r="C147" s="336" t="s">
        <v>94</v>
      </c>
      <c r="D147" s="337"/>
      <c r="E147" s="212">
        <v>926</v>
      </c>
      <c r="F147" s="32">
        <v>92695</v>
      </c>
      <c r="G147" s="32">
        <v>6050</v>
      </c>
      <c r="H147" s="211">
        <v>19893.2</v>
      </c>
      <c r="I147" s="216">
        <v>19893.2</v>
      </c>
      <c r="J147" s="212">
        <v>19894</v>
      </c>
      <c r="K147" s="244"/>
    </row>
    <row r="148" spans="1:11" ht="29.25" customHeight="1">
      <c r="A148" s="284"/>
      <c r="B148" s="389"/>
      <c r="C148" s="392" t="s">
        <v>95</v>
      </c>
      <c r="D148" s="393"/>
      <c r="E148" s="212">
        <v>926</v>
      </c>
      <c r="F148" s="32">
        <v>92695</v>
      </c>
      <c r="G148" s="130">
        <v>4300</v>
      </c>
      <c r="H148" s="211">
        <v>18000</v>
      </c>
      <c r="I148" s="216"/>
      <c r="J148" s="212">
        <v>18000</v>
      </c>
      <c r="K148" s="245"/>
    </row>
    <row r="149" spans="1:11" ht="18.600000000000001" customHeight="1">
      <c r="A149" s="284"/>
      <c r="B149" s="389"/>
      <c r="C149" s="342" t="s">
        <v>96</v>
      </c>
      <c r="D149" s="343"/>
      <c r="E149" s="212">
        <v>754</v>
      </c>
      <c r="F149" s="32">
        <v>75412</v>
      </c>
      <c r="G149" s="32">
        <v>4210</v>
      </c>
      <c r="H149" s="211">
        <v>2000</v>
      </c>
      <c r="I149" s="218"/>
      <c r="J149" s="9">
        <v>2000</v>
      </c>
      <c r="K149" s="245"/>
    </row>
    <row r="150" spans="1:11" ht="19.899999999999999" customHeight="1">
      <c r="A150" s="284"/>
      <c r="B150" s="389"/>
      <c r="C150" s="336" t="s">
        <v>108</v>
      </c>
      <c r="D150" s="337"/>
      <c r="E150" s="98">
        <v>926</v>
      </c>
      <c r="F150" s="33">
        <v>92605</v>
      </c>
      <c r="G150" s="33">
        <v>4210</v>
      </c>
      <c r="H150" s="44">
        <v>3000</v>
      </c>
      <c r="I150" s="216"/>
      <c r="J150" s="45">
        <v>3000</v>
      </c>
      <c r="K150" s="245"/>
    </row>
    <row r="151" spans="1:11" ht="15">
      <c r="A151" s="284"/>
      <c r="B151" s="389"/>
      <c r="C151" s="371" t="s">
        <v>93</v>
      </c>
      <c r="D151" s="372"/>
      <c r="E151" s="375">
        <v>750</v>
      </c>
      <c r="F151" s="377">
        <v>75075</v>
      </c>
      <c r="G151" s="33">
        <v>4210</v>
      </c>
      <c r="H151" s="44">
        <v>1100</v>
      </c>
      <c r="I151" s="216"/>
      <c r="J151" s="45">
        <v>1100</v>
      </c>
      <c r="K151" s="245"/>
    </row>
    <row r="152" spans="1:11" ht="18.600000000000001" customHeight="1">
      <c r="A152" s="285"/>
      <c r="B152" s="389"/>
      <c r="C152" s="373"/>
      <c r="D152" s="374"/>
      <c r="E152" s="376"/>
      <c r="F152" s="378"/>
      <c r="G152" s="33">
        <v>4300</v>
      </c>
      <c r="H152" s="44">
        <v>1100</v>
      </c>
      <c r="I152" s="216"/>
      <c r="J152" s="45">
        <v>1100</v>
      </c>
      <c r="K152" s="260"/>
    </row>
    <row r="153" spans="1:11">
      <c r="A153" s="229"/>
      <c r="B153" s="38" t="s">
        <v>8</v>
      </c>
      <c r="C153" s="345">
        <f>SUM(H147:H152)</f>
        <v>45093.2</v>
      </c>
      <c r="D153" s="383"/>
      <c r="E153" s="383"/>
      <c r="F153" s="383"/>
      <c r="G153" s="383"/>
      <c r="H153" s="384"/>
      <c r="I153" s="209">
        <f>SUM(I147:I152)</f>
        <v>19893.2</v>
      </c>
      <c r="J153" s="13">
        <f>SUM(J147:J152)</f>
        <v>45094</v>
      </c>
      <c r="K153" s="213">
        <v>45093.2</v>
      </c>
    </row>
    <row r="154" spans="1:11">
      <c r="A154" s="303">
        <v>26</v>
      </c>
      <c r="B154" s="307" t="s">
        <v>32</v>
      </c>
      <c r="C154" s="246" t="s">
        <v>67</v>
      </c>
      <c r="D154" s="247"/>
      <c r="E154" s="298">
        <v>926</v>
      </c>
      <c r="F154" s="298">
        <v>92695</v>
      </c>
      <c r="G154" s="298">
        <v>4210</v>
      </c>
      <c r="H154" s="380">
        <v>8757</v>
      </c>
      <c r="I154" s="380"/>
      <c r="J154" s="385">
        <v>8757</v>
      </c>
      <c r="K154" s="244"/>
    </row>
    <row r="155" spans="1:11" ht="6" customHeight="1">
      <c r="A155" s="303"/>
      <c r="B155" s="308"/>
      <c r="C155" s="271"/>
      <c r="D155" s="272"/>
      <c r="E155" s="309"/>
      <c r="F155" s="309"/>
      <c r="G155" s="309"/>
      <c r="H155" s="381"/>
      <c r="I155" s="381"/>
      <c r="J155" s="386"/>
      <c r="K155" s="245"/>
    </row>
    <row r="156" spans="1:11" ht="5.45" hidden="1" customHeight="1">
      <c r="A156" s="303"/>
      <c r="B156" s="308"/>
      <c r="C156" s="271"/>
      <c r="D156" s="272"/>
      <c r="E156" s="309"/>
      <c r="F156" s="309"/>
      <c r="G156" s="309"/>
      <c r="H156" s="381"/>
      <c r="I156" s="381"/>
      <c r="J156" s="386"/>
      <c r="K156" s="245"/>
    </row>
    <row r="157" spans="1:11" ht="6.6" hidden="1" customHeight="1">
      <c r="A157" s="303"/>
      <c r="B157" s="308"/>
      <c r="C157" s="271"/>
      <c r="D157" s="272"/>
      <c r="E157" s="299"/>
      <c r="F157" s="299"/>
      <c r="G157" s="299"/>
      <c r="H157" s="382"/>
      <c r="I157" s="382"/>
      <c r="J157" s="387"/>
      <c r="K157" s="245"/>
    </row>
    <row r="158" spans="1:11">
      <c r="A158" s="303"/>
      <c r="B158" s="308"/>
      <c r="C158" s="246" t="s">
        <v>68</v>
      </c>
      <c r="D158" s="247"/>
      <c r="E158" s="322">
        <v>600</v>
      </c>
      <c r="F158" s="322">
        <v>60016</v>
      </c>
      <c r="G158" s="298">
        <v>4270</v>
      </c>
      <c r="H158" s="304">
        <v>13496.37</v>
      </c>
      <c r="I158" s="304"/>
      <c r="J158" s="254">
        <v>13497</v>
      </c>
      <c r="K158" s="245"/>
    </row>
    <row r="159" spans="1:11" ht="3.6" customHeight="1">
      <c r="A159" s="303"/>
      <c r="B159" s="308"/>
      <c r="C159" s="271"/>
      <c r="D159" s="272"/>
      <c r="E159" s="322"/>
      <c r="F159" s="322"/>
      <c r="G159" s="309"/>
      <c r="H159" s="305"/>
      <c r="I159" s="305"/>
      <c r="J159" s="255"/>
      <c r="K159" s="245"/>
    </row>
    <row r="160" spans="1:11" ht="15">
      <c r="A160" s="303"/>
      <c r="B160" s="308"/>
      <c r="C160" s="294" t="s">
        <v>69</v>
      </c>
      <c r="D160" s="295"/>
      <c r="E160" s="298">
        <v>750</v>
      </c>
      <c r="F160" s="298">
        <v>75075</v>
      </c>
      <c r="G160" s="217">
        <v>4210</v>
      </c>
      <c r="H160" s="43">
        <v>575</v>
      </c>
      <c r="I160" s="216"/>
      <c r="J160" s="45">
        <v>575</v>
      </c>
      <c r="K160" s="245"/>
    </row>
    <row r="161" spans="1:11" ht="15" customHeight="1">
      <c r="A161" s="303"/>
      <c r="B161" s="319"/>
      <c r="C161" s="296"/>
      <c r="D161" s="297"/>
      <c r="E161" s="299"/>
      <c r="F161" s="299"/>
      <c r="G161" s="217">
        <v>4300</v>
      </c>
      <c r="H161" s="43">
        <v>575</v>
      </c>
      <c r="I161" s="216"/>
      <c r="J161" s="45">
        <v>575</v>
      </c>
      <c r="K161" s="260"/>
    </row>
    <row r="162" spans="1:11">
      <c r="A162" s="303"/>
      <c r="B162" s="38" t="s">
        <v>8</v>
      </c>
      <c r="C162" s="345">
        <f>SUM(H154:H161)</f>
        <v>23403.370000000003</v>
      </c>
      <c r="D162" s="383"/>
      <c r="E162" s="383"/>
      <c r="F162" s="383"/>
      <c r="G162" s="383"/>
      <c r="H162" s="384"/>
      <c r="I162" s="209">
        <f>SUM(I154:I161)</f>
        <v>0</v>
      </c>
      <c r="J162" s="13">
        <f>SUM(J154:J161)</f>
        <v>23404</v>
      </c>
      <c r="K162" s="213">
        <v>23403.37</v>
      </c>
    </row>
    <row r="163" spans="1:11" ht="15">
      <c r="A163" s="303">
        <v>27</v>
      </c>
      <c r="B163" s="307" t="s">
        <v>33</v>
      </c>
      <c r="C163" s="258" t="s">
        <v>85</v>
      </c>
      <c r="D163" s="259"/>
      <c r="E163" s="233">
        <v>600</v>
      </c>
      <c r="F163" s="233">
        <v>60017</v>
      </c>
      <c r="G163" s="233">
        <v>4300</v>
      </c>
      <c r="H163" s="222">
        <v>3000</v>
      </c>
      <c r="I163" s="218"/>
      <c r="J163" s="212">
        <v>3000</v>
      </c>
      <c r="K163" s="244"/>
    </row>
    <row r="164" spans="1:11" ht="15">
      <c r="A164" s="303"/>
      <c r="B164" s="308"/>
      <c r="C164" s="258" t="s">
        <v>86</v>
      </c>
      <c r="D164" s="259"/>
      <c r="E164" s="233">
        <v>921</v>
      </c>
      <c r="F164" s="233">
        <v>92195</v>
      </c>
      <c r="G164" s="233">
        <v>4210</v>
      </c>
      <c r="H164" s="216">
        <v>1800</v>
      </c>
      <c r="I164" s="218"/>
      <c r="J164" s="212">
        <v>1800</v>
      </c>
      <c r="K164" s="245"/>
    </row>
    <row r="165" spans="1:11" ht="15">
      <c r="A165" s="303"/>
      <c r="B165" s="308"/>
      <c r="C165" s="258" t="s">
        <v>87</v>
      </c>
      <c r="D165" s="259"/>
      <c r="E165" s="210">
        <v>926</v>
      </c>
      <c r="F165" s="210">
        <v>92695</v>
      </c>
      <c r="G165" s="210">
        <v>4210</v>
      </c>
      <c r="H165" s="216">
        <v>3600</v>
      </c>
      <c r="I165" s="218"/>
      <c r="J165" s="212">
        <v>3600</v>
      </c>
      <c r="K165" s="245"/>
    </row>
    <row r="166" spans="1:11" ht="15">
      <c r="A166" s="303"/>
      <c r="B166" s="308"/>
      <c r="C166" s="258" t="s">
        <v>88</v>
      </c>
      <c r="D166" s="259"/>
      <c r="E166" s="210">
        <v>926</v>
      </c>
      <c r="F166" s="210">
        <v>92695</v>
      </c>
      <c r="G166" s="210">
        <v>4210</v>
      </c>
      <c r="H166" s="222">
        <v>6000</v>
      </c>
      <c r="I166" s="224"/>
      <c r="J166" s="223">
        <v>6000</v>
      </c>
      <c r="K166" s="245"/>
    </row>
    <row r="167" spans="1:11" ht="15">
      <c r="A167" s="303"/>
      <c r="B167" s="308"/>
      <c r="C167" s="294" t="s">
        <v>84</v>
      </c>
      <c r="D167" s="295"/>
      <c r="E167" s="210">
        <v>750</v>
      </c>
      <c r="F167" s="210">
        <v>75075</v>
      </c>
      <c r="G167" s="210">
        <v>4210</v>
      </c>
      <c r="H167" s="216">
        <v>350</v>
      </c>
      <c r="I167" s="313"/>
      <c r="J167" s="212">
        <v>350</v>
      </c>
      <c r="K167" s="245"/>
    </row>
    <row r="168" spans="1:11" ht="15">
      <c r="A168" s="303"/>
      <c r="B168" s="319"/>
      <c r="C168" s="296"/>
      <c r="D168" s="297"/>
      <c r="E168" s="210">
        <v>750</v>
      </c>
      <c r="F168" s="210">
        <v>75075</v>
      </c>
      <c r="G168" s="210">
        <v>4300</v>
      </c>
      <c r="H168" s="216">
        <v>350</v>
      </c>
      <c r="I168" s="313"/>
      <c r="J168" s="212">
        <v>350</v>
      </c>
      <c r="K168" s="260"/>
    </row>
    <row r="169" spans="1:11">
      <c r="A169" s="303"/>
      <c r="B169" s="38" t="s">
        <v>8</v>
      </c>
      <c r="C169" s="300">
        <f>SUM(H163:H168)</f>
        <v>15100</v>
      </c>
      <c r="D169" s="301"/>
      <c r="E169" s="301"/>
      <c r="F169" s="301"/>
      <c r="G169" s="301"/>
      <c r="H169" s="302"/>
      <c r="I169" s="209">
        <f>SUM(I163:I167)</f>
        <v>0</v>
      </c>
      <c r="J169" s="13">
        <f>SUM(J163:J168)</f>
        <v>15100</v>
      </c>
      <c r="K169" s="213">
        <v>15196.41</v>
      </c>
    </row>
    <row r="170" spans="1:11" ht="17.45" customHeight="1">
      <c r="A170" s="303">
        <v>28</v>
      </c>
      <c r="B170" s="307" t="s">
        <v>34</v>
      </c>
      <c r="C170" s="276" t="s">
        <v>50</v>
      </c>
      <c r="D170" s="390"/>
      <c r="E170" s="210">
        <v>900</v>
      </c>
      <c r="F170" s="210">
        <v>90015</v>
      </c>
      <c r="G170" s="210">
        <v>6050</v>
      </c>
      <c r="H170" s="216">
        <v>44093.2</v>
      </c>
      <c r="I170" s="216">
        <v>44093.2</v>
      </c>
      <c r="J170" s="212">
        <v>44094</v>
      </c>
      <c r="K170" s="244"/>
    </row>
    <row r="171" spans="1:11" ht="15">
      <c r="A171" s="303"/>
      <c r="B171" s="308"/>
      <c r="C171" s="294" t="s">
        <v>51</v>
      </c>
      <c r="D171" s="295"/>
      <c r="E171" s="210">
        <v>750</v>
      </c>
      <c r="F171" s="210">
        <v>75075</v>
      </c>
      <c r="G171" s="210">
        <v>4210</v>
      </c>
      <c r="H171" s="216">
        <v>500</v>
      </c>
      <c r="I171" s="216"/>
      <c r="J171" s="212">
        <v>500</v>
      </c>
      <c r="K171" s="245"/>
    </row>
    <row r="172" spans="1:11" ht="15">
      <c r="A172" s="303"/>
      <c r="B172" s="319"/>
      <c r="C172" s="296"/>
      <c r="D172" s="297"/>
      <c r="E172" s="210">
        <v>750</v>
      </c>
      <c r="F172" s="210">
        <v>75075</v>
      </c>
      <c r="G172" s="233">
        <v>4300</v>
      </c>
      <c r="H172" s="216">
        <v>500</v>
      </c>
      <c r="I172" s="216"/>
      <c r="J172" s="212">
        <v>500</v>
      </c>
      <c r="K172" s="260"/>
    </row>
    <row r="173" spans="1:11">
      <c r="A173" s="303"/>
      <c r="B173" s="38" t="s">
        <v>8</v>
      </c>
      <c r="C173" s="291">
        <f>SUM(H170:H172)</f>
        <v>45093.2</v>
      </c>
      <c r="D173" s="292"/>
      <c r="E173" s="292"/>
      <c r="F173" s="292"/>
      <c r="G173" s="292"/>
      <c r="H173" s="293"/>
      <c r="I173" s="213">
        <f>SUM(I170:I172)</f>
        <v>44093.2</v>
      </c>
      <c r="J173" s="13">
        <f>SUM(J170:J172)</f>
        <v>45094</v>
      </c>
      <c r="K173" s="213">
        <v>45093.2</v>
      </c>
    </row>
    <row r="174" spans="1:11">
      <c r="A174" s="379" t="s">
        <v>36</v>
      </c>
      <c r="B174" s="379"/>
      <c r="C174" s="379"/>
      <c r="D174" s="379"/>
      <c r="E174" s="379"/>
      <c r="F174" s="379"/>
      <c r="G174" s="379"/>
      <c r="H174" s="213">
        <f>SUM(C10,C21,C24,C28,C30,C37,C43,C53,C61,C65,C70,C72,C79,C86,C91,C105,C110,C117,E124,C131,C137,C141,C146,C153,C162,C169,C173)</f>
        <v>688589.28999999992</v>
      </c>
      <c r="I174" s="213">
        <f>SUM(I173,I169,I162,I153,I146,I141,I137,I131,I124,I117,I110,I105,I91,I86,I79,I72,I70,I65,I61,I53,I43,I37,I30,I28,I24,I21,I10)</f>
        <v>503748.83000000007</v>
      </c>
      <c r="J174" s="13">
        <f>SUM(J173,J169,J162,J153,J146,J141,J137,J131,J124,J117,J110,J105,J91,J86,J79,J72,J70,J65,J61,J53,J43,J37,J30,J28,J24,J21,J10)</f>
        <v>688601.25999999989</v>
      </c>
      <c r="K174" s="213">
        <f>SUM(K21,K10,K24,K28,K30,K37,K43,K53,K61,K65,K70,K72,K79,K86,K91,K105,K110,K117,K124,K131,K137,K141,K146,K153,K162,K169,K173)</f>
        <v>688753.5199999999</v>
      </c>
    </row>
    <row r="175" spans="1:11" ht="15">
      <c r="A175" s="6"/>
      <c r="B175" s="35"/>
      <c r="C175" s="29"/>
      <c r="D175" s="30"/>
      <c r="E175" s="19"/>
      <c r="F175" s="19"/>
      <c r="G175" s="19"/>
      <c r="H175" s="11"/>
      <c r="I175" s="11"/>
      <c r="J175" s="9"/>
      <c r="K175" s="10"/>
    </row>
  </sheetData>
  <mergeCells count="303">
    <mergeCell ref="K170:K172"/>
    <mergeCell ref="C171:D172"/>
    <mergeCell ref="C173:H173"/>
    <mergeCell ref="K163:K168"/>
    <mergeCell ref="C164:D164"/>
    <mergeCell ref="C165:D165"/>
    <mergeCell ref="C166:D166"/>
    <mergeCell ref="C167:D168"/>
    <mergeCell ref="I167:I168"/>
    <mergeCell ref="A163:A169"/>
    <mergeCell ref="B163:B168"/>
    <mergeCell ref="C163:D163"/>
    <mergeCell ref="C169:H169"/>
    <mergeCell ref="I154:I157"/>
    <mergeCell ref="A174:G174"/>
    <mergeCell ref="A170:A173"/>
    <mergeCell ref="B170:B172"/>
    <mergeCell ref="C170:D170"/>
    <mergeCell ref="K154:K161"/>
    <mergeCell ref="C158:D159"/>
    <mergeCell ref="E158:E159"/>
    <mergeCell ref="F158:F159"/>
    <mergeCell ref="G158:G159"/>
    <mergeCell ref="H158:H159"/>
    <mergeCell ref="I158:I159"/>
    <mergeCell ref="J158:J159"/>
    <mergeCell ref="C160:D161"/>
    <mergeCell ref="E160:E161"/>
    <mergeCell ref="F160:F161"/>
    <mergeCell ref="C153:H153"/>
    <mergeCell ref="A154:A162"/>
    <mergeCell ref="B154:B161"/>
    <mergeCell ref="C154:D157"/>
    <mergeCell ref="E154:E157"/>
    <mergeCell ref="F154:F157"/>
    <mergeCell ref="G154:G157"/>
    <mergeCell ref="H154:H157"/>
    <mergeCell ref="J154:J157"/>
    <mergeCell ref="C162:H162"/>
    <mergeCell ref="A147:A152"/>
    <mergeCell ref="B147:B152"/>
    <mergeCell ref="C147:D147"/>
    <mergeCell ref="K147:K152"/>
    <mergeCell ref="C148:D148"/>
    <mergeCell ref="C149:D149"/>
    <mergeCell ref="C150:D150"/>
    <mergeCell ref="C151:D152"/>
    <mergeCell ref="E151:E152"/>
    <mergeCell ref="F151:F152"/>
    <mergeCell ref="K138:K140"/>
    <mergeCell ref="C140:D140"/>
    <mergeCell ref="C141:H141"/>
    <mergeCell ref="A142:A146"/>
    <mergeCell ref="B142:B145"/>
    <mergeCell ref="C142:D142"/>
    <mergeCell ref="K142:K145"/>
    <mergeCell ref="C143:D143"/>
    <mergeCell ref="C144:D145"/>
    <mergeCell ref="E144:E145"/>
    <mergeCell ref="F144:F145"/>
    <mergeCell ref="C146:H146"/>
    <mergeCell ref="C137:H137"/>
    <mergeCell ref="A138:A141"/>
    <mergeCell ref="B138:B140"/>
    <mergeCell ref="C138:D139"/>
    <mergeCell ref="E138:E139"/>
    <mergeCell ref="F138:F139"/>
    <mergeCell ref="I138:I139"/>
    <mergeCell ref="G132:G133"/>
    <mergeCell ref="H132:H133"/>
    <mergeCell ref="I132:I133"/>
    <mergeCell ref="A132:A137"/>
    <mergeCell ref="B132:B136"/>
    <mergeCell ref="J132:J133"/>
    <mergeCell ref="K132:K136"/>
    <mergeCell ref="C134:D134"/>
    <mergeCell ref="C135:D135"/>
    <mergeCell ref="C136:D136"/>
    <mergeCell ref="I125:I128"/>
    <mergeCell ref="J125:J128"/>
    <mergeCell ref="K125:K130"/>
    <mergeCell ref="C129:D130"/>
    <mergeCell ref="C131:H131"/>
    <mergeCell ref="C132:D133"/>
    <mergeCell ref="E132:E133"/>
    <mergeCell ref="F132:F133"/>
    <mergeCell ref="A125:A131"/>
    <mergeCell ref="B125:B130"/>
    <mergeCell ref="C125:D128"/>
    <mergeCell ref="E125:E128"/>
    <mergeCell ref="F125:F128"/>
    <mergeCell ref="G125:G128"/>
    <mergeCell ref="H125:H128"/>
    <mergeCell ref="A118:A124"/>
    <mergeCell ref="B118:B123"/>
    <mergeCell ref="C124:D124"/>
    <mergeCell ref="C118:D119"/>
    <mergeCell ref="E124:H124"/>
    <mergeCell ref="K111:K116"/>
    <mergeCell ref="C112:D113"/>
    <mergeCell ref="E112:E113"/>
    <mergeCell ref="F112:F113"/>
    <mergeCell ref="G112:G113"/>
    <mergeCell ref="H112:H113"/>
    <mergeCell ref="I112:I113"/>
    <mergeCell ref="K118:K123"/>
    <mergeCell ref="C120:D120"/>
    <mergeCell ref="C121:D121"/>
    <mergeCell ref="C122:D123"/>
    <mergeCell ref="E122:E123"/>
    <mergeCell ref="F122:F123"/>
    <mergeCell ref="A111:A117"/>
    <mergeCell ref="B111:B116"/>
    <mergeCell ref="C111:D111"/>
    <mergeCell ref="A106:A110"/>
    <mergeCell ref="B106:B109"/>
    <mergeCell ref="C106:D107"/>
    <mergeCell ref="E106:E107"/>
    <mergeCell ref="F106:F107"/>
    <mergeCell ref="J112:J113"/>
    <mergeCell ref="C114:D114"/>
    <mergeCell ref="C115:D116"/>
    <mergeCell ref="E115:E116"/>
    <mergeCell ref="F115:F116"/>
    <mergeCell ref="C117:H117"/>
    <mergeCell ref="K106:K109"/>
    <mergeCell ref="C108:D109"/>
    <mergeCell ref="E108:E109"/>
    <mergeCell ref="F108:F109"/>
    <mergeCell ref="C110:H110"/>
    <mergeCell ref="A87:A91"/>
    <mergeCell ref="B87:B90"/>
    <mergeCell ref="C87:D87"/>
    <mergeCell ref="C88:D88"/>
    <mergeCell ref="C89:D90"/>
    <mergeCell ref="E89:E90"/>
    <mergeCell ref="F89:F90"/>
    <mergeCell ref="C91:H91"/>
    <mergeCell ref="A92:A105"/>
    <mergeCell ref="B92:B104"/>
    <mergeCell ref="C92:D99"/>
    <mergeCell ref="E92:E99"/>
    <mergeCell ref="F92:F99"/>
    <mergeCell ref="G92:G99"/>
    <mergeCell ref="C105:H105"/>
    <mergeCell ref="A80:A86"/>
    <mergeCell ref="B80:B85"/>
    <mergeCell ref="C80:D80"/>
    <mergeCell ref="H92:H99"/>
    <mergeCell ref="I92:I99"/>
    <mergeCell ref="K80:K85"/>
    <mergeCell ref="C81:D81"/>
    <mergeCell ref="C82:D82"/>
    <mergeCell ref="C83:D83"/>
    <mergeCell ref="C84:D85"/>
    <mergeCell ref="E84:E85"/>
    <mergeCell ref="F84:F85"/>
    <mergeCell ref="I84:I85"/>
    <mergeCell ref="C86:H86"/>
    <mergeCell ref="J92:J99"/>
    <mergeCell ref="K92:K104"/>
    <mergeCell ref="C100:D100"/>
    <mergeCell ref="C101:D101"/>
    <mergeCell ref="C102:D102"/>
    <mergeCell ref="I102:I104"/>
    <mergeCell ref="C103:D104"/>
    <mergeCell ref="K73:K78"/>
    <mergeCell ref="C74:D74"/>
    <mergeCell ref="C75:D75"/>
    <mergeCell ref="C76:D76"/>
    <mergeCell ref="C77:D78"/>
    <mergeCell ref="E77:E78"/>
    <mergeCell ref="F77:F78"/>
    <mergeCell ref="A71:A72"/>
    <mergeCell ref="C71:D71"/>
    <mergeCell ref="C72:H72"/>
    <mergeCell ref="A73:A79"/>
    <mergeCell ref="B73:B78"/>
    <mergeCell ref="C73:D73"/>
    <mergeCell ref="C79:H79"/>
    <mergeCell ref="A66:A70"/>
    <mergeCell ref="B66:B69"/>
    <mergeCell ref="C66:D66"/>
    <mergeCell ref="K66:K69"/>
    <mergeCell ref="C67:D67"/>
    <mergeCell ref="C68:D69"/>
    <mergeCell ref="E68:E69"/>
    <mergeCell ref="F68:F69"/>
    <mergeCell ref="C70:H70"/>
    <mergeCell ref="A62:A65"/>
    <mergeCell ref="B62:B64"/>
    <mergeCell ref="C62:D62"/>
    <mergeCell ref="K62:K64"/>
    <mergeCell ref="C63:D64"/>
    <mergeCell ref="E63:E64"/>
    <mergeCell ref="F63:F64"/>
    <mergeCell ref="C65:H65"/>
    <mergeCell ref="H54:H58"/>
    <mergeCell ref="I54:I58"/>
    <mergeCell ref="J54:J58"/>
    <mergeCell ref="K54:K60"/>
    <mergeCell ref="C59:D60"/>
    <mergeCell ref="E59:E60"/>
    <mergeCell ref="F59:F60"/>
    <mergeCell ref="A54:A61"/>
    <mergeCell ref="B54:B60"/>
    <mergeCell ref="C54:D58"/>
    <mergeCell ref="E54:E58"/>
    <mergeCell ref="F54:F58"/>
    <mergeCell ref="G54:G58"/>
    <mergeCell ref="C61:H61"/>
    <mergeCell ref="I44:I48"/>
    <mergeCell ref="J44:J48"/>
    <mergeCell ref="K44:K52"/>
    <mergeCell ref="C49:D49"/>
    <mergeCell ref="C50:D51"/>
    <mergeCell ref="C52:D52"/>
    <mergeCell ref="C43:H43"/>
    <mergeCell ref="A44:A53"/>
    <mergeCell ref="B44:B52"/>
    <mergeCell ref="C44:D48"/>
    <mergeCell ref="E44:E48"/>
    <mergeCell ref="F44:F48"/>
    <mergeCell ref="G44:G48"/>
    <mergeCell ref="H44:H48"/>
    <mergeCell ref="C53:H53"/>
    <mergeCell ref="A38:A43"/>
    <mergeCell ref="B38:B42"/>
    <mergeCell ref="C38:D38"/>
    <mergeCell ref="K38:K42"/>
    <mergeCell ref="C39:D39"/>
    <mergeCell ref="C40:D40"/>
    <mergeCell ref="C41:D42"/>
    <mergeCell ref="E41:E42"/>
    <mergeCell ref="F41:F42"/>
    <mergeCell ref="I31:I33"/>
    <mergeCell ref="J31:J33"/>
    <mergeCell ref="K31:K36"/>
    <mergeCell ref="C34:D34"/>
    <mergeCell ref="C35:D36"/>
    <mergeCell ref="E35:E36"/>
    <mergeCell ref="F35:F36"/>
    <mergeCell ref="I35:I36"/>
    <mergeCell ref="C37:H37"/>
    <mergeCell ref="A29:A30"/>
    <mergeCell ref="C29:D29"/>
    <mergeCell ref="C30:H30"/>
    <mergeCell ref="A31:A37"/>
    <mergeCell ref="B31:B36"/>
    <mergeCell ref="C31:D33"/>
    <mergeCell ref="E31:E33"/>
    <mergeCell ref="F31:F33"/>
    <mergeCell ref="G31:G33"/>
    <mergeCell ref="H31:H33"/>
    <mergeCell ref="K22:K23"/>
    <mergeCell ref="C24:H24"/>
    <mergeCell ref="A25:A28"/>
    <mergeCell ref="B25:B27"/>
    <mergeCell ref="C25:D25"/>
    <mergeCell ref="K25:K27"/>
    <mergeCell ref="C26:D27"/>
    <mergeCell ref="E26:E27"/>
    <mergeCell ref="F26:F27"/>
    <mergeCell ref="C28:H28"/>
    <mergeCell ref="A22:A24"/>
    <mergeCell ref="B22:B23"/>
    <mergeCell ref="C22:D23"/>
    <mergeCell ref="E22:E23"/>
    <mergeCell ref="F22:F23"/>
    <mergeCell ref="G22:G23"/>
    <mergeCell ref="H22:H23"/>
    <mergeCell ref="I22:I23"/>
    <mergeCell ref="J22:J23"/>
    <mergeCell ref="K11:K20"/>
    <mergeCell ref="C16:D16"/>
    <mergeCell ref="C17:D17"/>
    <mergeCell ref="C18:D18"/>
    <mergeCell ref="C19:D20"/>
    <mergeCell ref="E19:E20"/>
    <mergeCell ref="F19:F20"/>
    <mergeCell ref="I19:I20"/>
    <mergeCell ref="C21:H21"/>
    <mergeCell ref="A11:A21"/>
    <mergeCell ref="B11:B20"/>
    <mergeCell ref="C11:D15"/>
    <mergeCell ref="E11:E15"/>
    <mergeCell ref="F11:F15"/>
    <mergeCell ref="G11:G15"/>
    <mergeCell ref="H11:H15"/>
    <mergeCell ref="I11:I15"/>
    <mergeCell ref="J11:J15"/>
    <mergeCell ref="H1:J1"/>
    <mergeCell ref="H2:J2"/>
    <mergeCell ref="H3:J3"/>
    <mergeCell ref="H4:J4"/>
    <mergeCell ref="C6:D6"/>
    <mergeCell ref="A7:A10"/>
    <mergeCell ref="B7:B9"/>
    <mergeCell ref="C7:D7"/>
    <mergeCell ref="K7:K9"/>
    <mergeCell ref="C8:D9"/>
    <mergeCell ref="I8:I9"/>
    <mergeCell ref="C10:H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zest. wg. wniosków PION </vt:lpstr>
      <vt:lpstr>Zmiana Licze - luty 2020</vt:lpstr>
      <vt:lpstr>Aktualne - Maj</vt:lpstr>
      <vt:lpstr>'zest. wg. wniosków PION '!_GoBack</vt:lpstr>
      <vt:lpstr>'Aktualne - Maj'!Obszar_wydruku</vt:lpstr>
      <vt:lpstr>'Zmiana Licze - luty 2020'!Obszar_wydruku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Iwona Skrajda</cp:lastModifiedBy>
  <cp:lastPrinted>2020-05-27T06:38:17Z</cp:lastPrinted>
  <dcterms:created xsi:type="dcterms:W3CDTF">2015-09-28T10:40:06Z</dcterms:created>
  <dcterms:modified xsi:type="dcterms:W3CDTF">2020-05-28T09:20:16Z</dcterms:modified>
</cp:coreProperties>
</file>