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3" i="1" l="1"/>
  <c r="F7" i="1" s="1"/>
  <c r="E8" i="1"/>
  <c r="E7" i="1" s="1"/>
  <c r="F54" i="1"/>
  <c r="E58" i="1"/>
  <c r="E20" i="1"/>
  <c r="E18" i="1" s="1"/>
  <c r="G18" i="1" s="1"/>
  <c r="F53" i="1" l="1"/>
  <c r="G53" i="1" s="1"/>
  <c r="F75" i="1"/>
  <c r="E69" i="1"/>
  <c r="E65" i="1"/>
  <c r="E62" i="1"/>
  <c r="E68" i="1" l="1"/>
  <c r="F74" i="1"/>
  <c r="F99" i="1" s="1"/>
  <c r="E57" i="1"/>
  <c r="G57" i="1" s="1"/>
  <c r="E66" i="1"/>
  <c r="E64" i="1" s="1"/>
  <c r="E38" i="1"/>
  <c r="E24" i="1"/>
  <c r="F68" i="1" l="1"/>
  <c r="F64" i="1"/>
  <c r="G64" i="1" s="1"/>
  <c r="E23" i="1"/>
  <c r="G23" i="1" l="1"/>
  <c r="E99" i="1"/>
  <c r="G99" i="1" s="1"/>
  <c r="G7" i="1" l="1"/>
</calcChain>
</file>

<file path=xl/sharedStrings.xml><?xml version="1.0" encoding="utf-8"?>
<sst xmlns="http://schemas.openxmlformats.org/spreadsheetml/2006/main" count="98" uniqueCount="45">
  <si>
    <t>Zestawienie zbiorcze funduszu sołeckiego według klasyfikacji budżetowej</t>
  </si>
  <si>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</si>
  <si>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</si>
  <si>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</si>
  <si>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</si>
  <si>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</si>
  <si>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</si>
  <si>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</si>
  <si>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</si>
  <si>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</si>
  <si>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</si>
  <si>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</si>
  <si>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Zagospodarowanie przestrzeni publicznej dla celów rekreacyjno sportowych w tym:</t>
  </si>
  <si>
    <t>Tychnowy</t>
  </si>
  <si>
    <t>Gurcz</t>
  </si>
  <si>
    <t>Baldram</t>
  </si>
  <si>
    <t>Brachlewo</t>
  </si>
  <si>
    <t>Brokowo</t>
  </si>
  <si>
    <t>Bronno</t>
  </si>
  <si>
    <t>Wykonanie projektów oświetlenia ulic osiedli Dankowo I i Dankowo II</t>
  </si>
  <si>
    <t>Dubiel</t>
  </si>
  <si>
    <t>Gniewskie Pole</t>
  </si>
  <si>
    <t>Górki</t>
  </si>
  <si>
    <t>Grabówko</t>
  </si>
  <si>
    <t>Janowo</t>
  </si>
  <si>
    <t>Remont budynku świetlicy w miejscowości Kamionka wraz z niezbędnym wyposażeniem</t>
  </si>
  <si>
    <t>Licze</t>
  </si>
  <si>
    <t>Mareza</t>
  </si>
  <si>
    <t>Mareza Osiedle</t>
  </si>
  <si>
    <t>Nowy Dwór</t>
  </si>
  <si>
    <t>Obory</t>
  </si>
  <si>
    <t>Ośno</t>
  </si>
  <si>
    <t>Pastwa</t>
  </si>
  <si>
    <t>Pawlice</t>
  </si>
  <si>
    <t>Rakowice</t>
  </si>
  <si>
    <t>Rakowiec</t>
  </si>
  <si>
    <t>Szałwinek</t>
  </si>
  <si>
    <t>w tym</t>
  </si>
  <si>
    <t>Rozpędziny</t>
  </si>
  <si>
    <t xml:space="preserve">Mareza </t>
  </si>
  <si>
    <t>Odmalowanie pomieszczenia 
w świetlicy -Rozpędziny</t>
  </si>
  <si>
    <t xml:space="preserve">Budowa oświetlenia drogowego przy 
ul. Starodworskiej 
w Tychnowach-projekt </t>
  </si>
  <si>
    <t>Wykonanie projektu oświetlenia drogowego 
za wałem w Lipiankach</t>
  </si>
  <si>
    <t xml:space="preserve">Budowa oświetlenia drogowego przy 
ul. Rodzinnej 
w Tychnowach-projekt </t>
  </si>
  <si>
    <t>Załącznik  Nr 12
do Uchwały Nr…...
Rady Gminy Kwidzyn 
z dnia  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</si>
</sst>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4" fontId="0" fillId="0" borderId="0" xfId="0" applyNumberFormat="1" applyAlignment="1">
      <alignment horizontal="right" vertical="center"/>
    </xf>
    <xf numFmtId="4" fontId="5" fillId="0" borderId="0" xfId="0" applyNumberFormat="1" applyFont="1"/>
    <xf numFmtId="4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Border="1"/>
    <xf numFmtId="4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/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A49" workbookViewId="0">
      <selection activeCell="E15" sqref="E15"/>
    </sheetView>
  </sheetViews>
  <sheetFormatPr defaultRowHeight="14.25"/>
  <cols>
    <col min="1" max="1" width="6" customWidth="1"/>
    <col min="2" max="2" width="7.375" customWidth="1"/>
    <col min="4" max="4" width="20.375" customWidth="1"/>
    <col min="5" max="5" width="14" customWidth="1"/>
    <col min="6" max="6" width="11.875" customWidth="1"/>
    <col min="7" max="7" width="10.875" customWidth="1"/>
  </cols>
  <sheetData>
    <row r="1" spans="1:10" ht="23.25" customHeight="1">
      <c r="A1" s="2"/>
      <c r="B1" s="1"/>
      <c r="C1" s="1"/>
      <c r="D1" s="1"/>
      <c r="E1" s="1"/>
      <c r="F1" s="47" t="s">
        <v>44</v>
      </c>
      <c r="G1" s="48"/>
      <c r="H1" s="1"/>
      <c r="I1" s="1"/>
      <c r="J1" s="14"/>
    </row>
    <row r="2" spans="1:10" s="1" customFormat="1" ht="24.75" customHeight="1">
      <c r="A2" s="2"/>
      <c r="F2" s="48"/>
      <c r="G2" s="48"/>
      <c r="J2" s="14"/>
    </row>
    <row r="3" spans="1:10" ht="18" customHeight="1">
      <c r="A3" s="2"/>
      <c r="B3" s="1"/>
      <c r="C3" s="1"/>
      <c r="E3" s="1"/>
      <c r="F3" s="1"/>
      <c r="G3" s="1"/>
      <c r="H3" s="1"/>
      <c r="I3" s="1"/>
      <c r="J3" s="14"/>
    </row>
    <row r="4" spans="1:10" ht="15.75">
      <c r="A4" s="49" t="s">
        <v>0</v>
      </c>
      <c r="B4" s="50"/>
      <c r="C4" s="50"/>
      <c r="D4" s="50"/>
      <c r="E4" s="50"/>
      <c r="F4" s="50"/>
      <c r="G4" s="50"/>
      <c r="H4" s="1"/>
      <c r="I4" s="1"/>
      <c r="J4" s="14"/>
    </row>
    <row r="5" spans="1:10" s="1" customFormat="1" ht="15.75">
      <c r="A5" s="2"/>
      <c r="J5" s="14"/>
    </row>
    <row r="6" spans="1:10" ht="44.25" customHeight="1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1"/>
      <c r="I6" s="1"/>
      <c r="J6" s="14"/>
    </row>
    <row r="7" spans="1:10">
      <c r="A7" s="7">
        <v>600</v>
      </c>
      <c r="B7" s="7">
        <v>60016</v>
      </c>
      <c r="C7" s="7"/>
      <c r="D7" s="3" t="s">
        <v>7</v>
      </c>
      <c r="E7" s="17">
        <f>SUM(E8)</f>
        <v>39666</v>
      </c>
      <c r="F7" s="18">
        <f>SUM(F8+F13)</f>
        <v>39621</v>
      </c>
      <c r="G7" s="18">
        <f>SUM(E5:F7)</f>
        <v>79287</v>
      </c>
      <c r="H7" s="1"/>
      <c r="I7" s="1"/>
      <c r="J7" s="14"/>
    </row>
    <row r="8" spans="1:10" s="1" customFormat="1" ht="15">
      <c r="A8" s="32"/>
      <c r="B8" s="32"/>
      <c r="C8" s="7">
        <v>4270</v>
      </c>
      <c r="D8" s="4" t="s">
        <v>37</v>
      </c>
      <c r="E8" s="38">
        <f>SUM(E9:E12)</f>
        <v>39666</v>
      </c>
      <c r="F8" s="18"/>
      <c r="G8" s="18"/>
      <c r="J8" s="14"/>
    </row>
    <row r="9" spans="1:10" s="1" customFormat="1" ht="15">
      <c r="A9" s="40"/>
      <c r="B9" s="40"/>
      <c r="C9" s="7"/>
      <c r="D9" s="4" t="s">
        <v>15</v>
      </c>
      <c r="E9" s="44">
        <v>17049</v>
      </c>
      <c r="F9" s="18"/>
      <c r="G9" s="18"/>
      <c r="J9" s="14"/>
    </row>
    <row r="10" spans="1:10" s="1" customFormat="1" ht="15">
      <c r="A10" s="32"/>
      <c r="B10" s="32"/>
      <c r="C10" s="7"/>
      <c r="D10" s="4" t="s">
        <v>34</v>
      </c>
      <c r="E10" s="46">
        <v>9587</v>
      </c>
      <c r="F10" s="9"/>
      <c r="G10" s="18"/>
      <c r="J10" s="14"/>
    </row>
    <row r="11" spans="1:10" s="1" customFormat="1" ht="15">
      <c r="A11" s="34"/>
      <c r="B11" s="34"/>
      <c r="C11" s="7"/>
      <c r="D11" s="4" t="s">
        <v>38</v>
      </c>
      <c r="E11" s="46">
        <v>5030</v>
      </c>
      <c r="F11" s="9"/>
      <c r="G11" s="18"/>
      <c r="J11" s="14"/>
    </row>
    <row r="12" spans="1:10" s="1" customFormat="1" ht="15">
      <c r="A12" s="37"/>
      <c r="B12" s="37"/>
      <c r="C12" s="7"/>
      <c r="D12" s="4" t="s">
        <v>13</v>
      </c>
      <c r="E12" s="46">
        <v>8000</v>
      </c>
      <c r="F12" s="9"/>
      <c r="G12" s="18"/>
      <c r="J12" s="14"/>
    </row>
    <row r="13" spans="1:10" ht="15">
      <c r="A13" s="52"/>
      <c r="B13" s="52"/>
      <c r="C13" s="7">
        <v>6050</v>
      </c>
      <c r="D13" s="4" t="s">
        <v>10</v>
      </c>
      <c r="E13" s="17"/>
      <c r="F13" s="42">
        <f>F14+F15+F16+F17</f>
        <v>39621</v>
      </c>
      <c r="G13" s="6"/>
      <c r="H13" s="1"/>
      <c r="I13" s="1"/>
      <c r="J13" s="12"/>
    </row>
    <row r="14" spans="1:10" ht="53.25" customHeight="1">
      <c r="A14" s="53"/>
      <c r="B14" s="53"/>
      <c r="C14" s="51"/>
      <c r="D14" s="4" t="s">
        <v>19</v>
      </c>
      <c r="E14" s="17"/>
      <c r="F14" s="38">
        <v>12445</v>
      </c>
      <c r="G14" s="18"/>
      <c r="H14" s="1"/>
      <c r="I14" s="1"/>
      <c r="J14" s="15"/>
    </row>
    <row r="15" spans="1:10" s="1" customFormat="1" ht="52.5" customHeight="1">
      <c r="A15" s="53"/>
      <c r="B15" s="53"/>
      <c r="C15" s="51"/>
      <c r="D15" s="4" t="s">
        <v>42</v>
      </c>
      <c r="E15" s="17"/>
      <c r="F15" s="38">
        <v>14876</v>
      </c>
      <c r="G15" s="18"/>
      <c r="J15" s="15"/>
    </row>
    <row r="16" spans="1:10" s="1" customFormat="1" ht="66.75" customHeight="1">
      <c r="A16" s="39"/>
      <c r="B16" s="39"/>
      <c r="C16" s="41"/>
      <c r="D16" s="8" t="s">
        <v>43</v>
      </c>
      <c r="E16" s="17"/>
      <c r="F16" s="38">
        <v>6150</v>
      </c>
      <c r="G16" s="18"/>
      <c r="J16" s="15"/>
    </row>
    <row r="17" spans="1:10" s="1" customFormat="1" ht="66.75" customHeight="1">
      <c r="A17" s="39"/>
      <c r="B17" s="39"/>
      <c r="C17" s="41"/>
      <c r="D17" s="4" t="s">
        <v>41</v>
      </c>
      <c r="E17" s="17"/>
      <c r="F17" s="38">
        <v>6150</v>
      </c>
      <c r="G17" s="18"/>
      <c r="J17" s="15"/>
    </row>
    <row r="18" spans="1:10">
      <c r="A18" s="7">
        <v>700</v>
      </c>
      <c r="B18" s="7">
        <v>70005</v>
      </c>
      <c r="C18" s="7"/>
      <c r="D18" s="3" t="s">
        <v>7</v>
      </c>
      <c r="E18" s="18">
        <f>SUM(E20)</f>
        <v>20646</v>
      </c>
      <c r="G18" s="18">
        <f>F18+E18</f>
        <v>20646</v>
      </c>
      <c r="H18" s="1"/>
      <c r="I18" s="1"/>
      <c r="J18" s="14"/>
    </row>
    <row r="19" spans="1:10" s="1" customFormat="1">
      <c r="A19" s="35"/>
      <c r="B19" s="35"/>
      <c r="C19" s="7"/>
      <c r="D19" s="3"/>
      <c r="E19" s="17"/>
      <c r="F19" s="18"/>
      <c r="G19" s="18"/>
      <c r="J19" s="14"/>
    </row>
    <row r="20" spans="1:10" s="1" customFormat="1">
      <c r="A20" s="35"/>
      <c r="B20" s="35"/>
      <c r="C20" s="7">
        <v>4270</v>
      </c>
      <c r="D20" s="3" t="s">
        <v>10</v>
      </c>
      <c r="E20" s="42">
        <f>SUM(E21+E22)</f>
        <v>20646</v>
      </c>
      <c r="F20" s="9"/>
      <c r="G20" s="18"/>
      <c r="J20" s="14"/>
    </row>
    <row r="21" spans="1:10" s="1" customFormat="1" ht="66" customHeight="1">
      <c r="A21" s="35"/>
      <c r="B21" s="35"/>
      <c r="C21" s="7"/>
      <c r="D21" s="4" t="s">
        <v>25</v>
      </c>
      <c r="E21" s="45">
        <v>16146</v>
      </c>
      <c r="F21" s="9"/>
      <c r="G21" s="18"/>
      <c r="J21" s="14"/>
    </row>
    <row r="22" spans="1:10" s="1" customFormat="1" ht="49.5" customHeight="1">
      <c r="A22" s="36"/>
      <c r="B22" s="36"/>
      <c r="C22" s="7"/>
      <c r="D22" s="4" t="s">
        <v>40</v>
      </c>
      <c r="E22" s="45">
        <v>4500</v>
      </c>
      <c r="F22" s="9"/>
      <c r="G22" s="18"/>
      <c r="J22" s="14"/>
    </row>
    <row r="23" spans="1:10">
      <c r="A23" s="7">
        <v>750</v>
      </c>
      <c r="B23" s="7">
        <v>75075</v>
      </c>
      <c r="C23" s="7"/>
      <c r="D23" s="3" t="s">
        <v>7</v>
      </c>
      <c r="E23" s="38">
        <f>SUM(E24+E38)</f>
        <v>13460</v>
      </c>
      <c r="F23" s="18"/>
      <c r="G23" s="18">
        <f>E23+F23</f>
        <v>13460</v>
      </c>
      <c r="H23" s="1"/>
      <c r="I23" s="1"/>
      <c r="J23" s="14"/>
    </row>
    <row r="24" spans="1:10" ht="15">
      <c r="A24" s="52"/>
      <c r="B24" s="52"/>
      <c r="C24" s="7">
        <v>4210</v>
      </c>
      <c r="D24" s="4" t="s">
        <v>10</v>
      </c>
      <c r="E24" s="38">
        <f>SUM(E25:E37)</f>
        <v>4730</v>
      </c>
      <c r="F24" s="18"/>
      <c r="G24" s="18"/>
      <c r="H24" s="1"/>
      <c r="I24" s="1"/>
      <c r="J24" s="14"/>
    </row>
    <row r="25" spans="1:10" ht="20.25" customHeight="1">
      <c r="A25" s="53"/>
      <c r="B25" s="53"/>
      <c r="C25" s="55"/>
      <c r="D25" s="4" t="s">
        <v>15</v>
      </c>
      <c r="E25" s="44">
        <v>448</v>
      </c>
      <c r="F25" s="18"/>
      <c r="G25" s="18"/>
      <c r="H25" s="1"/>
      <c r="I25" s="1"/>
      <c r="J25" s="14"/>
    </row>
    <row r="26" spans="1:10" ht="20.25" customHeight="1">
      <c r="A26" s="53"/>
      <c r="B26" s="53"/>
      <c r="C26" s="51"/>
      <c r="D26" s="4" t="s">
        <v>16</v>
      </c>
      <c r="E26" s="44">
        <v>161</v>
      </c>
      <c r="F26" s="18"/>
      <c r="G26" s="18"/>
      <c r="H26" s="1"/>
      <c r="I26" s="1"/>
      <c r="J26" s="12"/>
    </row>
    <row r="27" spans="1:10" ht="20.25" customHeight="1">
      <c r="A27" s="53"/>
      <c r="B27" s="53"/>
      <c r="C27" s="51"/>
      <c r="D27" s="4" t="s">
        <v>21</v>
      </c>
      <c r="E27" s="44">
        <v>250</v>
      </c>
      <c r="F27" s="18"/>
      <c r="G27" s="18"/>
      <c r="H27" s="1"/>
      <c r="I27" s="1"/>
      <c r="J27" s="12"/>
    </row>
    <row r="28" spans="1:10" s="1" customFormat="1" ht="20.25" customHeight="1">
      <c r="A28" s="53"/>
      <c r="B28" s="53"/>
      <c r="C28" s="51"/>
      <c r="D28" s="4" t="s">
        <v>22</v>
      </c>
      <c r="E28" s="44">
        <v>500</v>
      </c>
      <c r="F28" s="18"/>
      <c r="G28" s="18"/>
      <c r="J28" s="12"/>
    </row>
    <row r="29" spans="1:10" ht="20.25" customHeight="1">
      <c r="A29" s="53"/>
      <c r="B29" s="53"/>
      <c r="C29" s="51"/>
      <c r="D29" s="4" t="s">
        <v>23</v>
      </c>
      <c r="E29" s="44">
        <v>375</v>
      </c>
      <c r="F29" s="18"/>
      <c r="G29" s="18"/>
      <c r="H29" s="1"/>
      <c r="I29" s="1"/>
      <c r="J29" s="12"/>
    </row>
    <row r="30" spans="1:10" ht="20.25" customHeight="1">
      <c r="A30" s="53"/>
      <c r="B30" s="53"/>
      <c r="C30" s="51"/>
      <c r="D30" s="4" t="s">
        <v>24</v>
      </c>
      <c r="E30" s="44">
        <v>270</v>
      </c>
      <c r="F30" s="18"/>
      <c r="G30" s="18"/>
      <c r="H30" s="1"/>
      <c r="I30" s="1"/>
      <c r="J30" s="12"/>
    </row>
    <row r="31" spans="1:10" ht="20.25" customHeight="1">
      <c r="A31" s="53"/>
      <c r="B31" s="53"/>
      <c r="C31" s="51"/>
      <c r="D31" s="4" t="s">
        <v>26</v>
      </c>
      <c r="E31" s="44">
        <v>551</v>
      </c>
      <c r="F31" s="18"/>
      <c r="G31" s="18"/>
      <c r="H31" s="1"/>
      <c r="I31" s="1"/>
      <c r="J31" s="12"/>
    </row>
    <row r="32" spans="1:10" ht="20.25" customHeight="1">
      <c r="A32" s="53"/>
      <c r="B32" s="53"/>
      <c r="C32" s="51"/>
      <c r="D32" s="4" t="s">
        <v>27</v>
      </c>
      <c r="E32" s="44">
        <v>500</v>
      </c>
      <c r="F32" s="18"/>
      <c r="G32" s="18"/>
      <c r="H32" s="1"/>
      <c r="I32" s="1"/>
      <c r="J32" s="12"/>
    </row>
    <row r="33" spans="1:10" ht="20.25" customHeight="1">
      <c r="A33" s="53"/>
      <c r="B33" s="53"/>
      <c r="C33" s="51"/>
      <c r="D33" s="4" t="s">
        <v>28</v>
      </c>
      <c r="E33" s="44">
        <v>325</v>
      </c>
      <c r="F33" s="18"/>
      <c r="G33" s="18"/>
      <c r="H33" s="1"/>
      <c r="I33" s="1"/>
      <c r="J33" s="12"/>
    </row>
    <row r="34" spans="1:10" s="1" customFormat="1" ht="20.25" customHeight="1">
      <c r="A34" s="53"/>
      <c r="B34" s="53"/>
      <c r="C34" s="51"/>
      <c r="D34" s="4" t="s">
        <v>29</v>
      </c>
      <c r="E34" s="44">
        <v>375</v>
      </c>
      <c r="F34" s="18"/>
      <c r="G34" s="18"/>
      <c r="J34" s="12"/>
    </row>
    <row r="35" spans="1:10" ht="20.25" customHeight="1">
      <c r="A35" s="53"/>
      <c r="B35" s="53"/>
      <c r="C35" s="51"/>
      <c r="D35" s="4" t="s">
        <v>33</v>
      </c>
      <c r="E35" s="44">
        <v>475</v>
      </c>
      <c r="F35" s="18"/>
      <c r="G35" s="18"/>
      <c r="H35" s="1"/>
      <c r="I35" s="1"/>
      <c r="J35" s="12"/>
    </row>
    <row r="36" spans="1:10" ht="20.25" customHeight="1">
      <c r="A36" s="53"/>
      <c r="B36" s="53"/>
      <c r="C36" s="51"/>
      <c r="D36" s="4" t="s">
        <v>34</v>
      </c>
      <c r="E36" s="44">
        <v>250</v>
      </c>
      <c r="F36" s="18"/>
      <c r="G36" s="18"/>
      <c r="H36" s="1"/>
      <c r="I36" s="1"/>
      <c r="J36" s="12"/>
    </row>
    <row r="37" spans="1:10" ht="20.25" customHeight="1">
      <c r="A37" s="53"/>
      <c r="B37" s="53"/>
      <c r="C37" s="56"/>
      <c r="D37" s="4" t="s">
        <v>36</v>
      </c>
      <c r="E37" s="44">
        <v>250</v>
      </c>
      <c r="F37" s="18"/>
      <c r="G37" s="18"/>
      <c r="H37" s="1"/>
      <c r="I37" s="1"/>
      <c r="J37" s="12"/>
    </row>
    <row r="38" spans="1:10" ht="15">
      <c r="A38" s="53"/>
      <c r="B38" s="53"/>
      <c r="C38" s="7">
        <v>4300</v>
      </c>
      <c r="D38" s="4" t="s">
        <v>10</v>
      </c>
      <c r="E38" s="38">
        <f>SUM(E39:E52)</f>
        <v>8730</v>
      </c>
      <c r="F38" s="18"/>
      <c r="G38" s="18"/>
      <c r="H38" s="1"/>
      <c r="I38" s="1"/>
      <c r="J38" s="12"/>
    </row>
    <row r="39" spans="1:10" ht="19.5" customHeight="1">
      <c r="A39" s="53"/>
      <c r="B39" s="53"/>
      <c r="C39" s="55"/>
      <c r="D39" s="4" t="s">
        <v>15</v>
      </c>
      <c r="E39" s="44">
        <v>448</v>
      </c>
      <c r="F39" s="18"/>
      <c r="G39" s="18"/>
      <c r="H39" s="1"/>
      <c r="I39" s="1"/>
      <c r="J39" s="14"/>
    </row>
    <row r="40" spans="1:10" ht="19.5" customHeight="1">
      <c r="A40" s="53"/>
      <c r="B40" s="53"/>
      <c r="C40" s="51"/>
      <c r="D40" s="4" t="s">
        <v>16</v>
      </c>
      <c r="E40" s="44">
        <v>161</v>
      </c>
      <c r="F40" s="18"/>
      <c r="G40" s="18"/>
      <c r="H40" s="1"/>
      <c r="I40" s="1"/>
      <c r="J40" s="12"/>
    </row>
    <row r="41" spans="1:10" ht="19.5" customHeight="1">
      <c r="A41" s="53"/>
      <c r="B41" s="53"/>
      <c r="C41" s="51"/>
      <c r="D41" s="4" t="s">
        <v>21</v>
      </c>
      <c r="E41" s="44">
        <v>250</v>
      </c>
      <c r="F41" s="18"/>
      <c r="G41" s="18"/>
      <c r="H41" s="1"/>
      <c r="I41" s="1"/>
      <c r="J41" s="12"/>
    </row>
    <row r="42" spans="1:10" s="1" customFormat="1" ht="19.5" customHeight="1">
      <c r="A42" s="53"/>
      <c r="B42" s="53"/>
      <c r="C42" s="51"/>
      <c r="D42" s="4" t="s">
        <v>22</v>
      </c>
      <c r="E42" s="44">
        <v>500</v>
      </c>
      <c r="F42" s="18"/>
      <c r="G42" s="18"/>
      <c r="J42" s="12"/>
    </row>
    <row r="43" spans="1:10" ht="19.5" customHeight="1">
      <c r="A43" s="53"/>
      <c r="B43" s="53"/>
      <c r="C43" s="51"/>
      <c r="D43" s="4" t="s">
        <v>23</v>
      </c>
      <c r="E43" s="44">
        <v>375</v>
      </c>
      <c r="F43" s="18"/>
      <c r="G43" s="18"/>
      <c r="H43" s="1"/>
      <c r="I43" s="1"/>
      <c r="J43" s="12"/>
    </row>
    <row r="44" spans="1:10" ht="19.5" customHeight="1">
      <c r="A44" s="53"/>
      <c r="B44" s="53"/>
      <c r="C44" s="51"/>
      <c r="D44" s="4" t="s">
        <v>24</v>
      </c>
      <c r="E44" s="44">
        <v>270</v>
      </c>
      <c r="F44" s="18"/>
      <c r="G44" s="18"/>
      <c r="H44" s="1"/>
      <c r="I44" s="1"/>
      <c r="J44" s="12"/>
    </row>
    <row r="45" spans="1:10" ht="19.5" customHeight="1">
      <c r="A45" s="53"/>
      <c r="B45" s="53"/>
      <c r="C45" s="51"/>
      <c r="D45" s="4" t="s">
        <v>26</v>
      </c>
      <c r="E45" s="44">
        <v>551</v>
      </c>
      <c r="F45" s="18"/>
      <c r="G45" s="18"/>
      <c r="H45" s="1"/>
      <c r="I45" s="1"/>
      <c r="J45" s="12"/>
    </row>
    <row r="46" spans="1:10" ht="19.5" customHeight="1">
      <c r="A46" s="53"/>
      <c r="B46" s="53"/>
      <c r="C46" s="51"/>
      <c r="D46" s="4" t="s">
        <v>27</v>
      </c>
      <c r="E46" s="44">
        <v>4000</v>
      </c>
      <c r="F46" s="18"/>
      <c r="G46" s="18"/>
      <c r="H46" s="1"/>
      <c r="I46" s="1"/>
      <c r="J46" s="12"/>
    </row>
    <row r="47" spans="1:10" ht="19.5" customHeight="1">
      <c r="A47" s="53"/>
      <c r="B47" s="53"/>
      <c r="C47" s="51"/>
      <c r="D47" s="4" t="s">
        <v>27</v>
      </c>
      <c r="E47" s="44">
        <v>500</v>
      </c>
      <c r="F47" s="18"/>
      <c r="G47" s="18"/>
      <c r="H47" s="1"/>
      <c r="I47" s="1"/>
      <c r="J47" s="12"/>
    </row>
    <row r="48" spans="1:10" ht="19.5" customHeight="1">
      <c r="A48" s="53"/>
      <c r="B48" s="53"/>
      <c r="C48" s="51"/>
      <c r="D48" s="4" t="s">
        <v>28</v>
      </c>
      <c r="E48" s="44">
        <v>325</v>
      </c>
      <c r="F48" s="18"/>
      <c r="G48" s="18"/>
      <c r="H48" s="1"/>
      <c r="I48" s="1"/>
      <c r="J48" s="12"/>
    </row>
    <row r="49" spans="1:10" s="1" customFormat="1" ht="19.5" customHeight="1">
      <c r="A49" s="53"/>
      <c r="B49" s="53"/>
      <c r="C49" s="51"/>
      <c r="D49" s="4" t="s">
        <v>29</v>
      </c>
      <c r="E49" s="44">
        <v>375</v>
      </c>
      <c r="F49" s="18"/>
      <c r="G49" s="18"/>
      <c r="J49" s="12"/>
    </row>
    <row r="50" spans="1:10" ht="19.5" customHeight="1">
      <c r="A50" s="53"/>
      <c r="B50" s="53"/>
      <c r="C50" s="51"/>
      <c r="D50" s="4" t="s">
        <v>33</v>
      </c>
      <c r="E50" s="44">
        <v>475</v>
      </c>
      <c r="F50" s="18"/>
      <c r="G50" s="18"/>
      <c r="H50" s="1"/>
      <c r="I50" s="1"/>
      <c r="J50" s="12"/>
    </row>
    <row r="51" spans="1:10" ht="19.5" customHeight="1">
      <c r="A51" s="53"/>
      <c r="B51" s="53"/>
      <c r="C51" s="51"/>
      <c r="D51" s="4" t="s">
        <v>34</v>
      </c>
      <c r="E51" s="44">
        <v>250</v>
      </c>
      <c r="F51" s="18"/>
      <c r="G51" s="18"/>
      <c r="H51" s="1"/>
      <c r="I51" s="1"/>
      <c r="J51" s="12"/>
    </row>
    <row r="52" spans="1:10" ht="19.5" customHeight="1">
      <c r="A52" s="54"/>
      <c r="B52" s="54"/>
      <c r="C52" s="56"/>
      <c r="D52" s="4" t="s">
        <v>36</v>
      </c>
      <c r="E52" s="44">
        <v>250</v>
      </c>
      <c r="F52" s="18"/>
      <c r="G52" s="18"/>
      <c r="H52" s="1"/>
      <c r="I52" s="1"/>
      <c r="J52" s="12"/>
    </row>
    <row r="53" spans="1:10" s="1" customFormat="1" ht="19.5" customHeight="1">
      <c r="A53" s="31">
        <v>900</v>
      </c>
      <c r="B53" s="31">
        <v>90095</v>
      </c>
      <c r="C53" s="31"/>
      <c r="D53" s="3" t="s">
        <v>7</v>
      </c>
      <c r="E53" s="9"/>
      <c r="F53" s="17">
        <f>SUM(F54)</f>
        <v>37500</v>
      </c>
      <c r="G53" s="18">
        <f>SUM(E53+F53)</f>
        <v>37500</v>
      </c>
      <c r="J53" s="12"/>
    </row>
    <row r="54" spans="1:10" s="1" customFormat="1" ht="19.5" customHeight="1">
      <c r="A54" s="33"/>
      <c r="B54" s="33"/>
      <c r="C54" s="31">
        <v>6050</v>
      </c>
      <c r="D54" s="4" t="s">
        <v>10</v>
      </c>
      <c r="E54" s="9"/>
      <c r="F54" s="38">
        <f>SUM(F55:F56)</f>
        <v>37500</v>
      </c>
      <c r="G54" s="18"/>
      <c r="J54" s="12"/>
    </row>
    <row r="55" spans="1:10" s="1" customFormat="1" ht="19.5" customHeight="1">
      <c r="A55" s="33"/>
      <c r="B55" s="33"/>
      <c r="C55" s="31"/>
      <c r="D55" s="4" t="s">
        <v>24</v>
      </c>
      <c r="E55" s="9"/>
      <c r="F55" s="44">
        <v>12500</v>
      </c>
      <c r="G55" s="18"/>
      <c r="J55" s="12"/>
    </row>
    <row r="56" spans="1:10" s="1" customFormat="1" ht="19.5" customHeight="1">
      <c r="A56" s="33"/>
      <c r="B56" s="33"/>
      <c r="C56" s="31"/>
      <c r="D56" s="4" t="s">
        <v>26</v>
      </c>
      <c r="E56" s="9"/>
      <c r="F56" s="44">
        <v>25000</v>
      </c>
      <c r="G56" s="18"/>
      <c r="J56" s="12"/>
    </row>
    <row r="57" spans="1:10">
      <c r="A57" s="7">
        <v>921</v>
      </c>
      <c r="B57" s="7">
        <v>92195</v>
      </c>
      <c r="C57" s="7"/>
      <c r="D57" s="3" t="s">
        <v>7</v>
      </c>
      <c r="E57" s="38">
        <f>SUM(E58+E62)</f>
        <v>8150</v>
      </c>
      <c r="F57" s="18"/>
      <c r="G57" s="18">
        <f>E57+F57</f>
        <v>8150</v>
      </c>
      <c r="H57" s="1"/>
      <c r="I57" s="1"/>
      <c r="J57" s="14"/>
    </row>
    <row r="58" spans="1:10" ht="15">
      <c r="A58" s="55"/>
      <c r="B58" s="55"/>
      <c r="C58" s="7">
        <v>4210</v>
      </c>
      <c r="D58" s="4" t="s">
        <v>10</v>
      </c>
      <c r="E58" s="38">
        <f>SUM(E59:E61)</f>
        <v>7500</v>
      </c>
      <c r="F58" s="18"/>
      <c r="G58" s="18"/>
      <c r="H58" s="1"/>
      <c r="I58" s="1"/>
      <c r="J58" s="14"/>
    </row>
    <row r="59" spans="1:10" ht="15">
      <c r="A59" s="51"/>
      <c r="B59" s="51"/>
      <c r="C59" s="28"/>
      <c r="D59" s="4" t="s">
        <v>9</v>
      </c>
      <c r="E59" s="44">
        <v>2000</v>
      </c>
      <c r="F59" s="18"/>
      <c r="G59" s="18"/>
      <c r="H59" s="1"/>
      <c r="I59" s="1"/>
      <c r="J59" s="12"/>
    </row>
    <row r="60" spans="1:10" s="1" customFormat="1" ht="15">
      <c r="A60" s="51"/>
      <c r="B60" s="51"/>
      <c r="C60" s="30"/>
      <c r="D60" s="4" t="s">
        <v>33</v>
      </c>
      <c r="E60" s="44">
        <v>2500</v>
      </c>
      <c r="F60" s="18"/>
      <c r="G60" s="18"/>
      <c r="J60" s="12"/>
    </row>
    <row r="61" spans="1:10" s="1" customFormat="1" ht="15">
      <c r="A61" s="51"/>
      <c r="B61" s="51"/>
      <c r="C61" s="34"/>
      <c r="D61" s="4" t="s">
        <v>38</v>
      </c>
      <c r="E61" s="44">
        <v>3000</v>
      </c>
      <c r="F61" s="18"/>
      <c r="G61" s="18"/>
      <c r="J61" s="12"/>
    </row>
    <row r="62" spans="1:10" ht="15">
      <c r="A62" s="51"/>
      <c r="B62" s="51"/>
      <c r="C62" s="7">
        <v>4300</v>
      </c>
      <c r="D62" s="4" t="s">
        <v>10</v>
      </c>
      <c r="E62" s="38">
        <f>SUM(E63)</f>
        <v>650</v>
      </c>
      <c r="F62" s="18"/>
      <c r="G62" s="18"/>
      <c r="H62" s="1"/>
      <c r="I62" s="1"/>
      <c r="J62" s="14"/>
    </row>
    <row r="63" spans="1:10" ht="15">
      <c r="A63" s="56"/>
      <c r="B63" s="56"/>
      <c r="C63" s="7"/>
      <c r="D63" s="4" t="s">
        <v>20</v>
      </c>
      <c r="E63" s="44">
        <v>650</v>
      </c>
      <c r="F63" s="18"/>
      <c r="G63" s="18"/>
      <c r="H63" s="1"/>
      <c r="I63" s="1"/>
      <c r="J63" s="12"/>
    </row>
    <row r="64" spans="1:10" s="1" customFormat="1" ht="15">
      <c r="A64" s="29">
        <v>926</v>
      </c>
      <c r="B64" s="29"/>
      <c r="C64" s="7"/>
      <c r="D64" s="3" t="s">
        <v>7</v>
      </c>
      <c r="E64" s="38">
        <f>E66+E72+E69</f>
        <v>6000</v>
      </c>
      <c r="F64" s="18">
        <f>F66+F74</f>
        <v>349797</v>
      </c>
      <c r="G64" s="18">
        <f>E64+F64</f>
        <v>355797</v>
      </c>
      <c r="J64" s="12"/>
    </row>
    <row r="65" spans="1:14">
      <c r="A65" s="55"/>
      <c r="B65" s="7">
        <v>92605</v>
      </c>
      <c r="C65" s="7"/>
      <c r="D65" s="3" t="s">
        <v>7</v>
      </c>
      <c r="E65" s="38">
        <f>E67</f>
        <v>2000</v>
      </c>
      <c r="G65" s="18"/>
      <c r="H65" s="1"/>
      <c r="I65" s="1"/>
      <c r="J65" s="14"/>
    </row>
    <row r="66" spans="1:14" ht="15">
      <c r="A66" s="51"/>
      <c r="B66" s="55"/>
      <c r="C66" s="7">
        <v>4210</v>
      </c>
      <c r="D66" s="4" t="s">
        <v>10</v>
      </c>
      <c r="E66" s="38">
        <f>SUM(E67)</f>
        <v>2000</v>
      </c>
      <c r="F66" s="18"/>
      <c r="G66" s="18"/>
      <c r="H66" s="1"/>
      <c r="I66" s="1"/>
      <c r="J66" s="14"/>
    </row>
    <row r="67" spans="1:14" ht="15">
      <c r="A67" s="51"/>
      <c r="B67" s="51"/>
      <c r="C67" s="7"/>
      <c r="D67" s="4" t="s">
        <v>9</v>
      </c>
      <c r="E67" s="44">
        <v>2000</v>
      </c>
      <c r="F67" s="18"/>
      <c r="G67" s="18"/>
      <c r="H67" s="1"/>
      <c r="I67" s="1"/>
      <c r="J67" s="12"/>
    </row>
    <row r="68" spans="1:14">
      <c r="A68" s="51"/>
      <c r="B68" s="60">
        <v>92695</v>
      </c>
      <c r="C68" s="7"/>
      <c r="D68" s="3" t="s">
        <v>7</v>
      </c>
      <c r="E68" s="38">
        <f>SUM(E72+E69)</f>
        <v>4000</v>
      </c>
      <c r="F68" s="18">
        <f>F74</f>
        <v>349797</v>
      </c>
      <c r="G68" s="18"/>
      <c r="H68" s="1"/>
      <c r="I68" s="1"/>
      <c r="J68" s="14"/>
    </row>
    <row r="69" spans="1:14" s="1" customFormat="1" ht="15">
      <c r="A69" s="51"/>
      <c r="B69" s="61"/>
      <c r="C69" s="7">
        <v>4210</v>
      </c>
      <c r="D69" s="4" t="s">
        <v>10</v>
      </c>
      <c r="E69" s="38">
        <f>SUM(E70:E71)</f>
        <v>4000</v>
      </c>
      <c r="F69" s="18"/>
      <c r="G69" s="18"/>
      <c r="J69" s="14"/>
    </row>
    <row r="70" spans="1:14" s="1" customFormat="1" ht="15">
      <c r="A70" s="51"/>
      <c r="B70" s="61"/>
      <c r="C70" s="7"/>
      <c r="D70" s="4" t="s">
        <v>16</v>
      </c>
      <c r="E70" s="44">
        <v>500</v>
      </c>
      <c r="F70" s="18"/>
      <c r="G70" s="18"/>
      <c r="J70" s="14"/>
    </row>
    <row r="71" spans="1:14" s="1" customFormat="1" ht="15">
      <c r="A71" s="51"/>
      <c r="B71" s="61"/>
      <c r="C71" s="7"/>
      <c r="D71" s="4" t="s">
        <v>22</v>
      </c>
      <c r="E71" s="44">
        <v>3500</v>
      </c>
      <c r="F71" s="18"/>
      <c r="G71" s="18"/>
      <c r="J71" s="14"/>
    </row>
    <row r="72" spans="1:14" s="1" customFormat="1" ht="15">
      <c r="A72" s="51"/>
      <c r="B72" s="61"/>
      <c r="C72" s="7"/>
      <c r="D72" s="4"/>
      <c r="E72" s="17"/>
      <c r="F72" s="18"/>
      <c r="G72" s="18"/>
      <c r="J72" s="14"/>
    </row>
    <row r="73" spans="1:14" s="1" customFormat="1" ht="15">
      <c r="A73" s="51"/>
      <c r="B73" s="61"/>
      <c r="C73" s="7"/>
      <c r="D73" s="4"/>
      <c r="E73" s="19"/>
      <c r="F73" s="18"/>
      <c r="G73" s="18"/>
      <c r="J73" s="14"/>
    </row>
    <row r="74" spans="1:14" ht="15">
      <c r="A74" s="51"/>
      <c r="B74" s="61"/>
      <c r="C74" s="7">
        <v>6050</v>
      </c>
      <c r="D74" s="4" t="s">
        <v>11</v>
      </c>
      <c r="E74" s="17"/>
      <c r="F74" s="38">
        <f>F75</f>
        <v>349797</v>
      </c>
      <c r="G74" s="18"/>
      <c r="H74" s="1"/>
      <c r="I74" s="1"/>
      <c r="J74" s="14"/>
      <c r="K74" s="1"/>
      <c r="L74" s="1"/>
      <c r="M74" s="1"/>
      <c r="N74" s="1"/>
    </row>
    <row r="75" spans="1:14" ht="60.75" customHeight="1">
      <c r="A75" s="51"/>
      <c r="B75" s="61"/>
      <c r="C75" s="57"/>
      <c r="D75" s="27" t="s">
        <v>12</v>
      </c>
      <c r="E75" s="20"/>
      <c r="F75" s="21">
        <f>SUM(F76:F98)</f>
        <v>349797</v>
      </c>
      <c r="G75" s="18"/>
      <c r="H75" s="1"/>
      <c r="I75" s="1"/>
      <c r="J75" s="14"/>
      <c r="K75" s="1"/>
      <c r="L75" s="1"/>
      <c r="M75" s="1"/>
      <c r="N75" s="1"/>
    </row>
    <row r="76" spans="1:14" ht="16.5" customHeight="1">
      <c r="A76" s="51"/>
      <c r="B76" s="61"/>
      <c r="C76" s="58"/>
      <c r="D76" s="26" t="s">
        <v>16</v>
      </c>
      <c r="E76" s="25"/>
      <c r="F76" s="43">
        <v>17000</v>
      </c>
      <c r="G76" s="21"/>
      <c r="H76" s="1"/>
      <c r="I76" s="1"/>
      <c r="J76" s="16"/>
      <c r="K76" s="1"/>
      <c r="L76" s="5"/>
      <c r="M76" s="5"/>
      <c r="N76" s="1"/>
    </row>
    <row r="77" spans="1:14" s="1" customFormat="1" ht="16.5" customHeight="1">
      <c r="A77" s="51"/>
      <c r="B77" s="61"/>
      <c r="C77" s="58"/>
      <c r="D77" s="26" t="s">
        <v>16</v>
      </c>
      <c r="E77" s="25"/>
      <c r="F77" s="43">
        <v>1500</v>
      </c>
      <c r="G77" s="21"/>
      <c r="J77" s="16"/>
      <c r="L77" s="5"/>
      <c r="M77" s="5"/>
    </row>
    <row r="78" spans="1:14" ht="16.5" customHeight="1">
      <c r="A78" s="51"/>
      <c r="B78" s="61"/>
      <c r="C78" s="58"/>
      <c r="D78" s="26" t="s">
        <v>17</v>
      </c>
      <c r="E78" s="25"/>
      <c r="F78" s="43">
        <v>13100</v>
      </c>
      <c r="G78" s="21"/>
      <c r="H78" s="1"/>
      <c r="I78" s="1"/>
      <c r="J78" s="16"/>
      <c r="K78" s="1"/>
      <c r="L78" s="5"/>
      <c r="M78" s="5"/>
      <c r="N78" s="1"/>
    </row>
    <row r="79" spans="1:14" s="1" customFormat="1" ht="16.5" customHeight="1">
      <c r="A79" s="51"/>
      <c r="B79" s="61"/>
      <c r="C79" s="58"/>
      <c r="D79" s="26" t="s">
        <v>18</v>
      </c>
      <c r="E79" s="25"/>
      <c r="F79" s="43">
        <v>14278</v>
      </c>
      <c r="G79" s="21"/>
      <c r="J79" s="16"/>
      <c r="L79" s="5"/>
      <c r="M79" s="5"/>
    </row>
    <row r="80" spans="1:14" s="1" customFormat="1" ht="16.5" customHeight="1">
      <c r="A80" s="51"/>
      <c r="B80" s="61"/>
      <c r="C80" s="58"/>
      <c r="D80" s="26" t="s">
        <v>20</v>
      </c>
      <c r="E80" s="25"/>
      <c r="F80" s="43">
        <v>12352</v>
      </c>
      <c r="G80" s="21"/>
      <c r="J80" s="16"/>
      <c r="L80" s="5"/>
      <c r="M80" s="5"/>
    </row>
    <row r="81" spans="1:13" s="1" customFormat="1" ht="16.5" customHeight="1">
      <c r="A81" s="51"/>
      <c r="B81" s="61"/>
      <c r="C81" s="58"/>
      <c r="D81" s="26" t="s">
        <v>21</v>
      </c>
      <c r="E81" s="25"/>
      <c r="F81" s="43">
        <v>13951</v>
      </c>
      <c r="G81" s="21"/>
      <c r="J81" s="16"/>
      <c r="L81" s="5"/>
      <c r="M81" s="5"/>
    </row>
    <row r="82" spans="1:13" s="1" customFormat="1" ht="16.5" customHeight="1">
      <c r="A82" s="51"/>
      <c r="B82" s="61"/>
      <c r="C82" s="58"/>
      <c r="D82" s="26" t="s">
        <v>22</v>
      </c>
      <c r="E82" s="25"/>
      <c r="F82" s="43">
        <v>15838</v>
      </c>
      <c r="G82" s="21"/>
      <c r="J82" s="16"/>
      <c r="L82" s="5"/>
      <c r="M82" s="5"/>
    </row>
    <row r="83" spans="1:13" s="1" customFormat="1" ht="16.5" customHeight="1">
      <c r="A83" s="51"/>
      <c r="B83" s="61"/>
      <c r="C83" s="58"/>
      <c r="D83" s="26" t="s">
        <v>23</v>
      </c>
      <c r="E83" s="25"/>
      <c r="F83" s="43">
        <v>14838</v>
      </c>
      <c r="G83" s="21"/>
      <c r="J83" s="16"/>
      <c r="L83" s="5"/>
      <c r="M83" s="5"/>
    </row>
    <row r="84" spans="1:13" s="1" customFormat="1" ht="16.5" customHeight="1">
      <c r="A84" s="51"/>
      <c r="B84" s="61"/>
      <c r="C84" s="58"/>
      <c r="D84" s="26" t="s">
        <v>14</v>
      </c>
      <c r="E84" s="25"/>
      <c r="F84" s="43">
        <v>18211</v>
      </c>
      <c r="G84" s="21"/>
      <c r="J84" s="16"/>
      <c r="L84" s="5"/>
      <c r="M84" s="5"/>
    </row>
    <row r="85" spans="1:13" s="1" customFormat="1" ht="16.5" customHeight="1">
      <c r="A85" s="51"/>
      <c r="B85" s="61"/>
      <c r="C85" s="58"/>
      <c r="D85" s="26" t="s">
        <v>24</v>
      </c>
      <c r="E85" s="25"/>
      <c r="F85" s="43">
        <v>7200</v>
      </c>
      <c r="G85" s="21"/>
      <c r="J85" s="16"/>
      <c r="L85" s="5"/>
      <c r="M85" s="5"/>
    </row>
    <row r="86" spans="1:13" s="1" customFormat="1" ht="16.5" customHeight="1">
      <c r="A86" s="51"/>
      <c r="B86" s="61"/>
      <c r="C86" s="58"/>
      <c r="D86" s="26" t="s">
        <v>9</v>
      </c>
      <c r="E86" s="25"/>
      <c r="F86" s="43">
        <v>25802</v>
      </c>
      <c r="G86" s="21"/>
      <c r="J86" s="16"/>
      <c r="L86" s="5"/>
      <c r="M86" s="5"/>
    </row>
    <row r="87" spans="1:13" s="1" customFormat="1" ht="16.5" customHeight="1">
      <c r="A87" s="51"/>
      <c r="B87" s="61"/>
      <c r="C87" s="58"/>
      <c r="D87" s="26" t="s">
        <v>39</v>
      </c>
      <c r="E87" s="25"/>
      <c r="F87" s="43">
        <v>27750</v>
      </c>
      <c r="G87" s="21"/>
      <c r="J87" s="16"/>
      <c r="L87" s="5"/>
      <c r="M87" s="5"/>
    </row>
    <row r="88" spans="1:13" s="1" customFormat="1" ht="16.5" customHeight="1">
      <c r="A88" s="51"/>
      <c r="B88" s="61"/>
      <c r="C88" s="58"/>
      <c r="D88" s="26" t="s">
        <v>28</v>
      </c>
      <c r="E88" s="25"/>
      <c r="F88" s="43">
        <v>12515</v>
      </c>
      <c r="G88" s="21"/>
      <c r="J88" s="16"/>
      <c r="L88" s="5"/>
      <c r="M88" s="5"/>
    </row>
    <row r="89" spans="1:13" s="1" customFormat="1" ht="16.5" customHeight="1">
      <c r="A89" s="51"/>
      <c r="B89" s="61"/>
      <c r="C89" s="58"/>
      <c r="D89" s="26" t="s">
        <v>29</v>
      </c>
      <c r="E89" s="25"/>
      <c r="F89" s="43">
        <v>16476</v>
      </c>
      <c r="G89" s="21"/>
      <c r="J89" s="16"/>
      <c r="L89" s="5"/>
      <c r="M89" s="5"/>
    </row>
    <row r="90" spans="1:13" s="1" customFormat="1" ht="16.5" customHeight="1">
      <c r="A90" s="51"/>
      <c r="B90" s="61"/>
      <c r="C90" s="58"/>
      <c r="D90" s="26" t="s">
        <v>30</v>
      </c>
      <c r="E90" s="25"/>
      <c r="F90" s="43">
        <v>14901</v>
      </c>
      <c r="G90" s="21"/>
      <c r="J90" s="16"/>
      <c r="L90" s="5"/>
      <c r="M90" s="5"/>
    </row>
    <row r="91" spans="1:13" s="1" customFormat="1" ht="16.5" customHeight="1">
      <c r="A91" s="51"/>
      <c r="B91" s="61"/>
      <c r="C91" s="58"/>
      <c r="D91" s="26" t="s">
        <v>31</v>
      </c>
      <c r="E91" s="25"/>
      <c r="F91" s="43">
        <v>16342</v>
      </c>
      <c r="G91" s="21"/>
      <c r="J91" s="16"/>
      <c r="L91" s="5"/>
      <c r="M91" s="5"/>
    </row>
    <row r="92" spans="1:13" s="1" customFormat="1" ht="16.5" customHeight="1">
      <c r="A92" s="51"/>
      <c r="B92" s="61"/>
      <c r="C92" s="58"/>
      <c r="D92" s="26" t="s">
        <v>32</v>
      </c>
      <c r="E92" s="25"/>
      <c r="F92" s="43">
        <v>15326</v>
      </c>
      <c r="G92" s="21"/>
      <c r="J92" s="16"/>
      <c r="L92" s="5"/>
      <c r="M92" s="5"/>
    </row>
    <row r="93" spans="1:13" s="1" customFormat="1" ht="16.5" customHeight="1">
      <c r="A93" s="51"/>
      <c r="B93" s="61"/>
      <c r="C93" s="58"/>
      <c r="D93" s="26" t="s">
        <v>33</v>
      </c>
      <c r="E93" s="25"/>
      <c r="F93" s="43">
        <v>16036</v>
      </c>
      <c r="G93" s="21"/>
      <c r="J93" s="16"/>
      <c r="L93" s="5"/>
      <c r="M93" s="5"/>
    </row>
    <row r="94" spans="1:13" s="1" customFormat="1" ht="16.5" customHeight="1">
      <c r="A94" s="51"/>
      <c r="B94" s="61"/>
      <c r="C94" s="58"/>
      <c r="D94" s="26" t="s">
        <v>8</v>
      </c>
      <c r="E94" s="25"/>
      <c r="F94" s="43">
        <v>16506</v>
      </c>
      <c r="G94" s="21"/>
      <c r="J94" s="16"/>
      <c r="L94" s="5"/>
      <c r="M94" s="5"/>
    </row>
    <row r="95" spans="1:13" s="1" customFormat="1" ht="16.5" customHeight="1">
      <c r="A95" s="51"/>
      <c r="B95" s="61"/>
      <c r="C95" s="58"/>
      <c r="D95" s="26" t="s">
        <v>35</v>
      </c>
      <c r="E95" s="25"/>
      <c r="F95" s="43">
        <v>32750</v>
      </c>
      <c r="G95" s="21"/>
      <c r="J95" s="16"/>
      <c r="L95" s="5"/>
      <c r="M95" s="5"/>
    </row>
    <row r="96" spans="1:13" s="1" customFormat="1" ht="16.5" customHeight="1">
      <c r="A96" s="51"/>
      <c r="B96" s="61"/>
      <c r="C96" s="58"/>
      <c r="D96" s="26" t="s">
        <v>38</v>
      </c>
      <c r="E96" s="25"/>
      <c r="F96" s="43">
        <v>4500</v>
      </c>
      <c r="G96" s="21"/>
      <c r="J96" s="16"/>
      <c r="L96" s="5"/>
      <c r="M96" s="5"/>
    </row>
    <row r="97" spans="1:14" s="1" customFormat="1" ht="16.5" customHeight="1">
      <c r="A97" s="51"/>
      <c r="B97" s="61"/>
      <c r="C97" s="58"/>
      <c r="D97" s="26" t="s">
        <v>36</v>
      </c>
      <c r="E97" s="25"/>
      <c r="F97" s="43">
        <v>10634</v>
      </c>
      <c r="G97" s="21"/>
      <c r="J97" s="16"/>
      <c r="L97" s="5"/>
      <c r="M97" s="5"/>
    </row>
    <row r="98" spans="1:14" s="1" customFormat="1" ht="16.5" customHeight="1">
      <c r="A98" s="51"/>
      <c r="B98" s="61"/>
      <c r="C98" s="58"/>
      <c r="D98" s="26" t="s">
        <v>13</v>
      </c>
      <c r="E98" s="25"/>
      <c r="F98" s="43">
        <v>11991</v>
      </c>
      <c r="G98" s="21"/>
      <c r="J98" s="16"/>
      <c r="L98" s="5"/>
      <c r="M98" s="5"/>
    </row>
    <row r="99" spans="1:14" ht="15">
      <c r="A99" s="56"/>
      <c r="B99" s="62"/>
      <c r="C99" s="59"/>
      <c r="D99" s="9"/>
      <c r="E99" s="22">
        <f>E7+E20+E23+E57+E64</f>
        <v>87922</v>
      </c>
      <c r="F99" s="23">
        <f>SUM(F74+F13+F54)</f>
        <v>426918</v>
      </c>
      <c r="G99" s="21">
        <f>E99+F99</f>
        <v>514840</v>
      </c>
      <c r="H99" s="1"/>
      <c r="I99" s="1"/>
      <c r="J99" s="1"/>
      <c r="K99" s="1"/>
      <c r="L99" s="5"/>
      <c r="M99" s="5"/>
      <c r="N99" s="1"/>
    </row>
    <row r="100" spans="1:14" ht="15">
      <c r="A100" s="1"/>
      <c r="B100" s="1"/>
      <c r="C100" s="1"/>
      <c r="D100" s="1"/>
      <c r="E100" s="10"/>
      <c r="F100" s="1"/>
      <c r="G100" s="24"/>
      <c r="H100" s="1"/>
      <c r="I100" s="1"/>
      <c r="J100" s="1"/>
      <c r="K100" s="1"/>
      <c r="L100" s="11"/>
      <c r="M100" s="11"/>
      <c r="N100" s="13"/>
    </row>
    <row r="101" spans="1:14" ht="15">
      <c r="G101" s="24"/>
      <c r="K101" s="1"/>
      <c r="L101" s="11"/>
    </row>
    <row r="102" spans="1:14" ht="15">
      <c r="G102" s="1"/>
      <c r="K102" s="5"/>
      <c r="L102" s="11"/>
    </row>
  </sheetData>
  <mergeCells count="15">
    <mergeCell ref="A24:A52"/>
    <mergeCell ref="B24:B52"/>
    <mergeCell ref="C25:C37"/>
    <mergeCell ref="C39:C52"/>
    <mergeCell ref="C75:C99"/>
    <mergeCell ref="A58:A63"/>
    <mergeCell ref="B58:B63"/>
    <mergeCell ref="B66:B67"/>
    <mergeCell ref="A65:A99"/>
    <mergeCell ref="B68:B99"/>
    <mergeCell ref="F1:G2"/>
    <mergeCell ref="A4:G4"/>
    <mergeCell ref="C14:C15"/>
    <mergeCell ref="A13:A15"/>
    <mergeCell ref="B13:B15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2016-11-10T07:42:43Z</cp:lastPrinted>
  <dcterms:created xsi:type="dcterms:W3CDTF">2015-10-06T07:22:52Z</dcterms:created>
  <dcterms:modified xsi:type="dcterms:W3CDTF">2016-11-10T07:45:26Z</dcterms:modified>
</cp:coreProperties>
</file>