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440" windowHeight="9915"/>
  </bookViews>
  <sheets>
    <sheet name="10-11-2017" sheetId="6" r:id="rId1"/>
  </sheets>
  <calcPr calcId="145621"/>
</workbook>
</file>

<file path=xl/calcChain.xml><?xml version="1.0" encoding="utf-8"?>
<calcChain xmlns="http://schemas.openxmlformats.org/spreadsheetml/2006/main">
  <c r="F86" i="6" l="1"/>
  <c r="F70" i="6"/>
  <c r="F63" i="6"/>
  <c r="F62" i="6" s="1"/>
  <c r="E62" i="6"/>
  <c r="F17" i="6"/>
  <c r="F12" i="6"/>
  <c r="F9" i="6" s="1"/>
  <c r="F16" i="6"/>
  <c r="E84" i="6"/>
  <c r="E83" i="6" s="1"/>
  <c r="F81" i="6"/>
  <c r="E79" i="6"/>
  <c r="E78" i="6" s="1"/>
  <c r="F78" i="6"/>
  <c r="E75" i="6"/>
  <c r="E73" i="6"/>
  <c r="E41" i="6"/>
  <c r="E21" i="6"/>
  <c r="E10" i="6"/>
  <c r="E9" i="6" s="1"/>
  <c r="F113" i="6" l="1"/>
  <c r="E77" i="6"/>
  <c r="G16" i="6"/>
  <c r="E20" i="6"/>
  <c r="G20" i="6" s="1"/>
  <c r="G62" i="6"/>
  <c r="E72" i="6"/>
  <c r="G72" i="6" s="1"/>
  <c r="F83" i="6"/>
  <c r="F77" i="6" s="1"/>
  <c r="G9" i="6"/>
  <c r="G77" i="6" l="1"/>
  <c r="H113" i="6" s="1"/>
  <c r="E113" i="6"/>
  <c r="G113" i="6" s="1"/>
</calcChain>
</file>

<file path=xl/sharedStrings.xml><?xml version="1.0" encoding="utf-8"?>
<sst xmlns="http://schemas.openxmlformats.org/spreadsheetml/2006/main" count="116" uniqueCount="47">
  <si>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</si>
  <si>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</si>
  <si>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</si>
  <si>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</si>
  <si>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</si>
  <si>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</si>
  <si>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</si>
  <si>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</si>
  <si>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</si>
  <si>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</si>
  <si>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</si>
  <si>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Tychnowy</t>
  </si>
  <si>
    <t>Gurcz</t>
  </si>
  <si>
    <t>Baldram</t>
  </si>
  <si>
    <t>Brachlewo</t>
  </si>
  <si>
    <t>Brokowo</t>
  </si>
  <si>
    <t>Bronno</t>
  </si>
  <si>
    <t>Dubiel</t>
  </si>
  <si>
    <t>Górki</t>
  </si>
  <si>
    <t>Grabówko</t>
  </si>
  <si>
    <t>Janowo</t>
  </si>
  <si>
    <t>Licze</t>
  </si>
  <si>
    <t>Mareza</t>
  </si>
  <si>
    <t>Mareza Osiedle</t>
  </si>
  <si>
    <t>Nowy Dwór</t>
  </si>
  <si>
    <t>Obory</t>
  </si>
  <si>
    <t>Pastwa</t>
  </si>
  <si>
    <t>Pawlice</t>
  </si>
  <si>
    <t>Rakowice</t>
  </si>
  <si>
    <t>Rakowiec</t>
  </si>
  <si>
    <t>Szałwinek</t>
  </si>
  <si>
    <t>w tym</t>
  </si>
  <si>
    <t>Rozpędziny</t>
  </si>
  <si>
    <t xml:space="preserve">Mareza </t>
  </si>
  <si>
    <t>Dankowo</t>
  </si>
  <si>
    <t xml:space="preserve">Obory </t>
  </si>
  <si>
    <t>Lipianki</t>
  </si>
  <si>
    <t xml:space="preserve">Lipianki </t>
  </si>
  <si>
    <t xml:space="preserve">Nowy Dwór </t>
  </si>
  <si>
    <t xml:space="preserve">Ośno </t>
  </si>
  <si>
    <t>Kamionka</t>
  </si>
  <si>
    <t xml:space="preserve">Gniewskie Pole </t>
  </si>
  <si>
    <t>Zestawienie zbiorcze funduszu sołeckiego według klasyfikacji budżetowej na 2018</t>
  </si>
  <si>
    <t>Załącznik Nr 13a</t>
  </si>
  <si>
    <t>do Uchwały nr      /       /17</t>
  </si>
  <si>
    <t xml:space="preserve"> Rady Gminy Kwidzyn             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</si>
  <si>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__ grudzień 2017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</si>
</sst>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4" fontId="5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top" wrapText="1"/>
    </xf>
    <xf numFmtId="0" fontId="9" fillId="0" borderId="1" xfId="0" applyFont="1" applyBorder="1"/>
    <xf numFmtId="3" fontId="7" fillId="2" borderId="1" xfId="0" applyNumberFormat="1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center" wrapText="1"/>
    </xf>
    <xf numFmtId="3" fontId="10" fillId="0" borderId="1" xfId="0" applyNumberFormat="1" applyFont="1" applyBorder="1"/>
    <xf numFmtId="0" fontId="6" fillId="2" borderId="1" xfId="0" applyFont="1" applyFill="1" applyBorder="1"/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0" fillId="0" borderId="3" xfId="0" applyFont="1" applyBorder="1" applyAlignment="1">
      <alignment vertical="center"/>
    </xf>
    <xf numFmtId="0" fontId="6" fillId="0" borderId="2" xfId="0" applyFont="1" applyBorder="1"/>
    <xf numFmtId="3" fontId="6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/>
    <xf numFmtId="0" fontId="6" fillId="0" borderId="2" xfId="0" applyFont="1" applyBorder="1" applyAlignment="1">
      <alignment vertical="top" wrapText="1"/>
    </xf>
    <xf numFmtId="3" fontId="6" fillId="2" borderId="2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Border="1" applyAlignment="1">
      <alignment vertical="top" wrapText="1"/>
    </xf>
    <xf numFmtId="3" fontId="7" fillId="2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3" fontId="7" fillId="2" borderId="7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4" fontId="9" fillId="0" borderId="0" xfId="0" applyNumberFormat="1" applyFont="1"/>
    <xf numFmtId="4" fontId="7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/>
    <xf numFmtId="4" fontId="7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top" wrapText="1"/>
    </xf>
    <xf numFmtId="4" fontId="7" fillId="0" borderId="7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top" wrapText="1"/>
    </xf>
    <xf numFmtId="4" fontId="7" fillId="0" borderId="7" xfId="0" applyNumberFormat="1" applyFont="1" applyBorder="1" applyAlignment="1">
      <alignment vertical="top" wrapText="1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" fontId="7" fillId="0" borderId="8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0" fillId="2" borderId="0" xfId="0" applyFill="1"/>
    <xf numFmtId="4" fontId="1" fillId="2" borderId="0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top" wrapText="1"/>
    </xf>
    <xf numFmtId="0" fontId="9" fillId="0" borderId="2" xfId="0" applyFont="1" applyBorder="1"/>
    <xf numFmtId="4" fontId="6" fillId="2" borderId="2" xfId="0" applyNumberFormat="1" applyFont="1" applyFill="1" applyBorder="1" applyAlignment="1">
      <alignment horizontal="right" vertical="center" wrapText="1"/>
    </xf>
    <xf numFmtId="4" fontId="7" fillId="0" borderId="13" xfId="0" applyNumberFormat="1" applyFont="1" applyBorder="1"/>
    <xf numFmtId="3" fontId="7" fillId="0" borderId="14" xfId="0" applyNumberFormat="1" applyFont="1" applyBorder="1" applyAlignment="1">
      <alignment vertical="top" wrapText="1"/>
    </xf>
    <xf numFmtId="0" fontId="10" fillId="0" borderId="15" xfId="0" applyFont="1" applyBorder="1" applyAlignment="1">
      <alignment vertical="center"/>
    </xf>
    <xf numFmtId="0" fontId="9" fillId="0" borderId="6" xfId="0" applyFont="1" applyBorder="1"/>
    <xf numFmtId="3" fontId="11" fillId="0" borderId="7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vertical="top" wrapText="1"/>
    </xf>
    <xf numFmtId="3" fontId="6" fillId="2" borderId="2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" fontId="9" fillId="0" borderId="7" xfId="0" applyNumberFormat="1" applyFont="1" applyBorder="1"/>
    <xf numFmtId="0" fontId="0" fillId="0" borderId="3" xfId="0" applyBorder="1"/>
    <xf numFmtId="4" fontId="7" fillId="0" borderId="4" xfId="0" applyNumberFormat="1" applyFont="1" applyBorder="1"/>
    <xf numFmtId="3" fontId="7" fillId="0" borderId="17" xfId="0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="110" zoomScaleNormal="110" workbookViewId="0">
      <selection activeCell="D11" sqref="D11"/>
    </sheetView>
  </sheetViews>
  <sheetFormatPr defaultColWidth="8.75" defaultRowHeight="14.25"/>
  <cols>
    <col min="1" max="1" width="6" style="19" customWidth="1"/>
    <col min="2" max="2" width="7.375" style="19" customWidth="1"/>
    <col min="3" max="3" width="8.75" style="19"/>
    <col min="4" max="4" width="20.375" style="19" customWidth="1"/>
    <col min="5" max="5" width="14" style="19" customWidth="1"/>
    <col min="6" max="6" width="11.875" style="50" customWidth="1"/>
    <col min="7" max="7" width="10.875" style="19" customWidth="1"/>
    <col min="8" max="9" width="8.75" style="1"/>
    <col min="10" max="10" width="9.875" style="1" bestFit="1" customWidth="1"/>
    <col min="11" max="16384" width="8.75" style="1"/>
  </cols>
  <sheetData>
    <row r="1" spans="1:10" ht="15">
      <c r="F1" s="103" t="s">
        <v>43</v>
      </c>
      <c r="G1" s="103"/>
      <c r="H1" s="102"/>
    </row>
    <row r="2" spans="1:10" ht="13.5" customHeight="1">
      <c r="A2" s="18"/>
      <c r="F2" s="103" t="s">
        <v>44</v>
      </c>
      <c r="G2" s="103"/>
      <c r="H2" s="102"/>
      <c r="J2" s="5"/>
    </row>
    <row r="3" spans="1:10" ht="13.5" customHeight="1">
      <c r="A3" s="18"/>
      <c r="F3" s="103" t="s">
        <v>45</v>
      </c>
      <c r="G3" s="103"/>
      <c r="H3" s="102"/>
      <c r="J3" s="5"/>
    </row>
    <row r="4" spans="1:10" ht="15.75" customHeight="1">
      <c r="A4" s="18"/>
      <c r="F4" s="103" t="s">
        <v>46</v>
      </c>
      <c r="G4" s="103"/>
      <c r="H4" s="102"/>
      <c r="J4" s="5"/>
    </row>
    <row r="5" spans="1:10" ht="15.75" customHeight="1">
      <c r="A5" s="18"/>
      <c r="F5" s="97"/>
      <c r="G5" s="97"/>
      <c r="H5" s="97"/>
      <c r="J5" s="5"/>
    </row>
    <row r="6" spans="1:10" ht="15.75">
      <c r="A6" s="104" t="s">
        <v>42</v>
      </c>
      <c r="B6" s="105"/>
      <c r="C6" s="105"/>
      <c r="D6" s="105"/>
      <c r="E6" s="105"/>
      <c r="F6" s="105"/>
      <c r="G6" s="105"/>
      <c r="J6" s="5"/>
    </row>
    <row r="7" spans="1:10" ht="9.75" customHeight="1">
      <c r="A7" s="18"/>
      <c r="J7" s="5"/>
    </row>
    <row r="8" spans="1:10" ht="44.25" customHeight="1" thickBot="1">
      <c r="A8" s="68" t="s">
        <v>0</v>
      </c>
      <c r="B8" s="68" t="s">
        <v>1</v>
      </c>
      <c r="C8" s="68" t="s">
        <v>2</v>
      </c>
      <c r="D8" s="68" t="s">
        <v>3</v>
      </c>
      <c r="E8" s="68" t="s">
        <v>4</v>
      </c>
      <c r="F8" s="89" t="s">
        <v>5</v>
      </c>
      <c r="G8" s="68" t="s">
        <v>6</v>
      </c>
      <c r="J8" s="5"/>
    </row>
    <row r="9" spans="1:10" ht="19.5" customHeight="1" thickBot="1">
      <c r="A9" s="44">
        <v>600</v>
      </c>
      <c r="B9" s="45">
        <v>60016</v>
      </c>
      <c r="C9" s="45"/>
      <c r="D9" s="46" t="s">
        <v>6</v>
      </c>
      <c r="E9" s="90">
        <f>SUM(E10)</f>
        <v>11852</v>
      </c>
      <c r="F9" s="59">
        <f>SUM(F10+F12)</f>
        <v>56822</v>
      </c>
      <c r="G9" s="48">
        <f>SUM(E9:F9)</f>
        <v>68674</v>
      </c>
      <c r="J9" s="5"/>
    </row>
    <row r="10" spans="1:10" ht="18.75" customHeight="1">
      <c r="A10" s="111"/>
      <c r="B10" s="111"/>
      <c r="C10" s="67">
        <v>4270</v>
      </c>
      <c r="D10" s="62" t="s">
        <v>31</v>
      </c>
      <c r="E10" s="42">
        <f>SUM(E11:E11)</f>
        <v>11852</v>
      </c>
      <c r="F10" s="63"/>
      <c r="G10" s="43"/>
      <c r="J10" s="5"/>
    </row>
    <row r="11" spans="1:10" ht="15">
      <c r="A11" s="108"/>
      <c r="B11" s="108"/>
      <c r="C11" s="21"/>
      <c r="D11" s="24" t="s">
        <v>28</v>
      </c>
      <c r="E11" s="27">
        <v>11852</v>
      </c>
      <c r="F11" s="52"/>
      <c r="G11" s="23"/>
      <c r="J11" s="5"/>
    </row>
    <row r="12" spans="1:10" ht="15">
      <c r="A12" s="108"/>
      <c r="B12" s="108"/>
      <c r="C12" s="21">
        <v>6050</v>
      </c>
      <c r="D12" s="24" t="s">
        <v>9</v>
      </c>
      <c r="E12" s="22"/>
      <c r="F12" s="53">
        <f>SUM(F13:F15)</f>
        <v>56822</v>
      </c>
      <c r="G12" s="20"/>
      <c r="H12" s="8"/>
      <c r="J12" s="4"/>
    </row>
    <row r="13" spans="1:10" ht="21.75" customHeight="1">
      <c r="A13" s="108"/>
      <c r="B13" s="108"/>
      <c r="C13" s="66"/>
      <c r="D13" s="24" t="s">
        <v>38</v>
      </c>
      <c r="E13" s="22"/>
      <c r="F13" s="57">
        <v>18677</v>
      </c>
      <c r="G13" s="23"/>
      <c r="J13" s="6"/>
    </row>
    <row r="14" spans="1:10" s="75" customFormat="1" ht="21.75" customHeight="1">
      <c r="A14" s="108"/>
      <c r="B14" s="108"/>
      <c r="C14" s="73"/>
      <c r="D14" s="74" t="s">
        <v>39</v>
      </c>
      <c r="E14" s="25"/>
      <c r="F14" s="57">
        <v>19448</v>
      </c>
      <c r="G14" s="29"/>
      <c r="J14" s="76"/>
    </row>
    <row r="15" spans="1:10" ht="21.75" customHeight="1" thickBot="1">
      <c r="A15" s="110"/>
      <c r="B15" s="69"/>
      <c r="C15" s="66"/>
      <c r="D15" s="91" t="s">
        <v>26</v>
      </c>
      <c r="E15" s="92"/>
      <c r="F15" s="81">
        <v>18697</v>
      </c>
      <c r="G15" s="41"/>
      <c r="J15" s="6"/>
    </row>
    <row r="16" spans="1:10" ht="17.25" customHeight="1" thickBot="1">
      <c r="A16" s="44">
        <v>700</v>
      </c>
      <c r="B16" s="45">
        <v>70005</v>
      </c>
      <c r="C16" s="45"/>
      <c r="D16" s="46" t="s">
        <v>6</v>
      </c>
      <c r="E16" s="93"/>
      <c r="F16" s="82">
        <f>F17</f>
        <v>36919</v>
      </c>
      <c r="G16" s="48">
        <f>F16+E16</f>
        <v>36919</v>
      </c>
      <c r="J16" s="5"/>
    </row>
    <row r="17" spans="1:10" ht="17.25" customHeight="1">
      <c r="A17" s="66"/>
      <c r="B17" s="66"/>
      <c r="C17" s="21">
        <v>6050</v>
      </c>
      <c r="D17" s="24" t="s">
        <v>9</v>
      </c>
      <c r="E17" s="30"/>
      <c r="F17" s="78">
        <f>F18+F19</f>
        <v>36919</v>
      </c>
      <c r="G17" s="23"/>
      <c r="J17" s="5"/>
    </row>
    <row r="18" spans="1:10" ht="20.25" customHeight="1">
      <c r="A18" s="66"/>
      <c r="B18" s="66"/>
      <c r="C18" s="70"/>
      <c r="D18" s="39" t="s">
        <v>41</v>
      </c>
      <c r="E18" s="94"/>
      <c r="F18" s="77">
        <v>17511</v>
      </c>
      <c r="G18" s="23"/>
      <c r="J18" s="5"/>
    </row>
    <row r="19" spans="1:10" ht="20.25" customHeight="1" thickBot="1">
      <c r="A19" s="95"/>
      <c r="B19" s="66"/>
      <c r="C19" s="66"/>
      <c r="D19" s="24" t="s">
        <v>40</v>
      </c>
      <c r="E19" s="30"/>
      <c r="F19" s="96">
        <v>19408</v>
      </c>
      <c r="G19" s="23"/>
      <c r="J19" s="5"/>
    </row>
    <row r="20" spans="1:10" ht="17.25" customHeight="1" thickBot="1">
      <c r="A20" s="44">
        <v>750</v>
      </c>
      <c r="B20" s="45">
        <v>75075</v>
      </c>
      <c r="C20" s="45"/>
      <c r="D20" s="46" t="s">
        <v>6</v>
      </c>
      <c r="E20" s="47">
        <f>SUM(E21+E41)</f>
        <v>21922</v>
      </c>
      <c r="F20" s="59"/>
      <c r="G20" s="101">
        <f>E20+F20</f>
        <v>21922</v>
      </c>
      <c r="J20" s="5"/>
    </row>
    <row r="21" spans="1:10" ht="15">
      <c r="A21" s="106"/>
      <c r="B21" s="106"/>
      <c r="C21" s="67">
        <v>4210</v>
      </c>
      <c r="D21" s="62" t="s">
        <v>9</v>
      </c>
      <c r="E21" s="42">
        <f>SUM(E22:E40)</f>
        <v>9219</v>
      </c>
      <c r="F21" s="63"/>
      <c r="G21" s="43"/>
      <c r="J21" s="5"/>
    </row>
    <row r="22" spans="1:10" ht="20.25" customHeight="1">
      <c r="A22" s="106"/>
      <c r="B22" s="106"/>
      <c r="C22" s="107"/>
      <c r="D22" s="24" t="s">
        <v>13</v>
      </c>
      <c r="E22" s="26">
        <v>548</v>
      </c>
      <c r="F22" s="51"/>
      <c r="G22" s="23"/>
      <c r="J22" s="5"/>
    </row>
    <row r="23" spans="1:10" ht="20.25" customHeight="1">
      <c r="A23" s="106"/>
      <c r="B23" s="106"/>
      <c r="C23" s="108"/>
      <c r="D23" s="24" t="s">
        <v>14</v>
      </c>
      <c r="E23" s="26">
        <v>597</v>
      </c>
      <c r="F23" s="51"/>
      <c r="G23" s="23"/>
      <c r="J23" s="4"/>
    </row>
    <row r="24" spans="1:10" ht="20.25" customHeight="1">
      <c r="A24" s="106"/>
      <c r="B24" s="106"/>
      <c r="C24" s="108"/>
      <c r="D24" s="24" t="s">
        <v>16</v>
      </c>
      <c r="E24" s="26">
        <v>428</v>
      </c>
      <c r="F24" s="51"/>
      <c r="G24" s="23"/>
      <c r="J24" s="4"/>
    </row>
    <row r="25" spans="1:10" ht="20.25" customHeight="1">
      <c r="A25" s="106"/>
      <c r="B25" s="106"/>
      <c r="C25" s="108"/>
      <c r="D25" s="24" t="s">
        <v>34</v>
      </c>
      <c r="E25" s="26">
        <v>391</v>
      </c>
      <c r="F25" s="51"/>
      <c r="G25" s="23"/>
      <c r="J25" s="4"/>
    </row>
    <row r="26" spans="1:10" ht="20.25" customHeight="1">
      <c r="A26" s="106"/>
      <c r="B26" s="106"/>
      <c r="C26" s="108"/>
      <c r="D26" s="24" t="s">
        <v>17</v>
      </c>
      <c r="E26" s="26">
        <v>393</v>
      </c>
      <c r="F26" s="51"/>
      <c r="G26" s="23"/>
      <c r="J26" s="4"/>
    </row>
    <row r="27" spans="1:10" s="10" customFormat="1" ht="20.25" customHeight="1">
      <c r="A27" s="106"/>
      <c r="B27" s="106"/>
      <c r="C27" s="108"/>
      <c r="D27" s="24" t="s">
        <v>19</v>
      </c>
      <c r="E27" s="26">
        <v>65</v>
      </c>
      <c r="F27" s="51"/>
      <c r="G27" s="23"/>
      <c r="J27" s="12"/>
    </row>
    <row r="28" spans="1:10" ht="20.25" customHeight="1">
      <c r="A28" s="106"/>
      <c r="B28" s="106"/>
      <c r="C28" s="108"/>
      <c r="D28" s="24" t="s">
        <v>20</v>
      </c>
      <c r="E28" s="26">
        <v>363</v>
      </c>
      <c r="F28" s="51"/>
      <c r="G28" s="23"/>
      <c r="J28" s="4"/>
    </row>
    <row r="29" spans="1:10" ht="20.25" customHeight="1">
      <c r="A29" s="106"/>
      <c r="B29" s="106"/>
      <c r="C29" s="108"/>
      <c r="D29" s="24" t="s">
        <v>8</v>
      </c>
      <c r="E29" s="26">
        <v>755</v>
      </c>
      <c r="F29" s="51"/>
      <c r="G29" s="23"/>
      <c r="J29" s="4"/>
    </row>
    <row r="30" spans="1:10" ht="20.25" customHeight="1">
      <c r="A30" s="106"/>
      <c r="B30" s="106"/>
      <c r="C30" s="108"/>
      <c r="D30" s="24" t="s">
        <v>21</v>
      </c>
      <c r="E30" s="26">
        <v>775</v>
      </c>
      <c r="F30" s="51"/>
      <c r="G30" s="23"/>
      <c r="J30" s="4"/>
    </row>
    <row r="31" spans="1:10" ht="20.25" customHeight="1">
      <c r="A31" s="106"/>
      <c r="B31" s="106"/>
      <c r="C31" s="108"/>
      <c r="D31" s="24" t="s">
        <v>36</v>
      </c>
      <c r="E31" s="26">
        <v>455</v>
      </c>
      <c r="F31" s="51"/>
      <c r="G31" s="23"/>
      <c r="J31" s="4"/>
    </row>
    <row r="32" spans="1:10" ht="20.25" customHeight="1">
      <c r="A32" s="106"/>
      <c r="B32" s="106"/>
      <c r="C32" s="108"/>
      <c r="D32" s="24" t="s">
        <v>22</v>
      </c>
      <c r="E32" s="26">
        <v>500</v>
      </c>
      <c r="F32" s="51"/>
      <c r="G32" s="23"/>
      <c r="J32" s="4"/>
    </row>
    <row r="33" spans="1:10" ht="20.25" customHeight="1">
      <c r="A33" s="106"/>
      <c r="B33" s="106"/>
      <c r="C33" s="108"/>
      <c r="D33" s="24" t="s">
        <v>23</v>
      </c>
      <c r="E33" s="26">
        <v>405</v>
      </c>
      <c r="F33" s="51"/>
      <c r="G33" s="23"/>
      <c r="J33" s="4"/>
    </row>
    <row r="34" spans="1:10" s="10" customFormat="1" ht="20.25" customHeight="1">
      <c r="A34" s="106"/>
      <c r="B34" s="106"/>
      <c r="C34" s="108"/>
      <c r="D34" s="24" t="s">
        <v>24</v>
      </c>
      <c r="E34" s="26">
        <v>519</v>
      </c>
      <c r="F34" s="51"/>
      <c r="G34" s="23"/>
      <c r="J34" s="12"/>
    </row>
    <row r="35" spans="1:10" s="10" customFormat="1" ht="18.75" customHeight="1">
      <c r="A35" s="106"/>
      <c r="B35" s="106"/>
      <c r="C35" s="108"/>
      <c r="D35" s="24" t="s">
        <v>25</v>
      </c>
      <c r="E35" s="26">
        <v>448</v>
      </c>
      <c r="F35" s="51"/>
      <c r="G35" s="23"/>
      <c r="J35" s="12"/>
    </row>
    <row r="36" spans="1:10" ht="20.25" customHeight="1">
      <c r="A36" s="106"/>
      <c r="B36" s="106"/>
      <c r="C36" s="108"/>
      <c r="D36" s="24" t="s">
        <v>27</v>
      </c>
      <c r="E36" s="26">
        <v>525</v>
      </c>
      <c r="F36" s="51"/>
      <c r="G36" s="23"/>
      <c r="J36" s="4"/>
    </row>
    <row r="37" spans="1:10" ht="20.25" customHeight="1">
      <c r="A37" s="106"/>
      <c r="B37" s="106"/>
      <c r="C37" s="108"/>
      <c r="D37" s="24" t="s">
        <v>28</v>
      </c>
      <c r="E37" s="26">
        <v>300</v>
      </c>
      <c r="F37" s="51"/>
      <c r="G37" s="23"/>
      <c r="J37" s="4"/>
    </row>
    <row r="38" spans="1:10" ht="20.25" customHeight="1">
      <c r="A38" s="106"/>
      <c r="B38" s="106"/>
      <c r="C38" s="108"/>
      <c r="D38" s="24" t="s">
        <v>29</v>
      </c>
      <c r="E38" s="26">
        <v>988</v>
      </c>
      <c r="F38" s="51"/>
      <c r="G38" s="23"/>
      <c r="J38" s="4"/>
    </row>
    <row r="39" spans="1:10" ht="20.25" customHeight="1">
      <c r="A39" s="106"/>
      <c r="B39" s="106"/>
      <c r="C39" s="108"/>
      <c r="D39" s="24" t="s">
        <v>32</v>
      </c>
      <c r="E39" s="26">
        <v>514</v>
      </c>
      <c r="F39" s="51"/>
      <c r="G39" s="23"/>
      <c r="J39" s="4"/>
    </row>
    <row r="40" spans="1:10" ht="20.25" customHeight="1">
      <c r="A40" s="106"/>
      <c r="B40" s="106"/>
      <c r="C40" s="109"/>
      <c r="D40" s="24" t="s">
        <v>30</v>
      </c>
      <c r="E40" s="26">
        <v>250</v>
      </c>
      <c r="F40" s="51"/>
      <c r="G40" s="23"/>
      <c r="J40" s="4"/>
    </row>
    <row r="41" spans="1:10" ht="15">
      <c r="A41" s="106"/>
      <c r="B41" s="106"/>
      <c r="C41" s="21">
        <v>4300</v>
      </c>
      <c r="D41" s="24" t="s">
        <v>9</v>
      </c>
      <c r="E41" s="25">
        <f>SUM(E42:E61)</f>
        <v>12703</v>
      </c>
      <c r="F41" s="51"/>
      <c r="G41" s="23"/>
      <c r="J41" s="4"/>
    </row>
    <row r="42" spans="1:10" ht="19.5" customHeight="1">
      <c r="A42" s="106"/>
      <c r="B42" s="106"/>
      <c r="C42" s="107"/>
      <c r="D42" s="24" t="s">
        <v>13</v>
      </c>
      <c r="E42" s="26">
        <v>548</v>
      </c>
      <c r="F42" s="51"/>
      <c r="G42" s="23"/>
      <c r="J42" s="5"/>
    </row>
    <row r="43" spans="1:10" ht="19.5" customHeight="1">
      <c r="A43" s="106"/>
      <c r="B43" s="106"/>
      <c r="C43" s="108"/>
      <c r="D43" s="24" t="s">
        <v>14</v>
      </c>
      <c r="E43" s="26">
        <v>595</v>
      </c>
      <c r="F43" s="51"/>
      <c r="G43" s="23"/>
      <c r="J43" s="4"/>
    </row>
    <row r="44" spans="1:10" ht="19.5" customHeight="1">
      <c r="A44" s="106"/>
      <c r="B44" s="106"/>
      <c r="C44" s="108"/>
      <c r="D44" s="24" t="s">
        <v>16</v>
      </c>
      <c r="E44" s="26">
        <v>427</v>
      </c>
      <c r="F44" s="51"/>
      <c r="G44" s="23"/>
      <c r="J44" s="4"/>
    </row>
    <row r="45" spans="1:10" ht="19.5" customHeight="1">
      <c r="A45" s="106"/>
      <c r="B45" s="106"/>
      <c r="C45" s="108"/>
      <c r="D45" s="24" t="s">
        <v>34</v>
      </c>
      <c r="E45" s="26">
        <v>390</v>
      </c>
      <c r="F45" s="51"/>
      <c r="G45" s="23"/>
      <c r="J45" s="4"/>
    </row>
    <row r="46" spans="1:10" ht="19.5" customHeight="1">
      <c r="A46" s="106"/>
      <c r="B46" s="106"/>
      <c r="C46" s="108"/>
      <c r="D46" s="24" t="s">
        <v>17</v>
      </c>
      <c r="E46" s="26">
        <v>393</v>
      </c>
      <c r="F46" s="51"/>
      <c r="G46" s="23"/>
      <c r="J46" s="4"/>
    </row>
    <row r="47" spans="1:10" ht="19.5" customHeight="1">
      <c r="A47" s="106"/>
      <c r="B47" s="106"/>
      <c r="C47" s="108"/>
      <c r="D47" s="24" t="s">
        <v>19</v>
      </c>
      <c r="E47" s="26">
        <v>65</v>
      </c>
      <c r="F47" s="51"/>
      <c r="G47" s="23"/>
      <c r="J47" s="4"/>
    </row>
    <row r="48" spans="1:10" ht="19.5" customHeight="1">
      <c r="A48" s="106"/>
      <c r="B48" s="106"/>
      <c r="C48" s="108"/>
      <c r="D48" s="24" t="s">
        <v>20</v>
      </c>
      <c r="E48" s="26">
        <v>361</v>
      </c>
      <c r="F48" s="51"/>
      <c r="G48" s="23"/>
      <c r="J48" s="4"/>
    </row>
    <row r="49" spans="1:10" ht="19.5" customHeight="1">
      <c r="A49" s="106"/>
      <c r="B49" s="106"/>
      <c r="C49" s="108"/>
      <c r="D49" s="24" t="s">
        <v>8</v>
      </c>
      <c r="E49" s="26">
        <v>753</v>
      </c>
      <c r="F49" s="51"/>
      <c r="G49" s="23"/>
      <c r="J49" s="4"/>
    </row>
    <row r="50" spans="1:10" ht="19.5" customHeight="1">
      <c r="A50" s="106"/>
      <c r="B50" s="106"/>
      <c r="C50" s="108"/>
      <c r="D50" s="24" t="s">
        <v>21</v>
      </c>
      <c r="E50" s="26">
        <v>775</v>
      </c>
      <c r="F50" s="51"/>
      <c r="G50" s="23"/>
      <c r="J50" s="4"/>
    </row>
    <row r="51" spans="1:10" ht="19.5" customHeight="1">
      <c r="A51" s="106"/>
      <c r="B51" s="106"/>
      <c r="C51" s="108"/>
      <c r="D51" s="24" t="s">
        <v>36</v>
      </c>
      <c r="E51" s="26">
        <v>453</v>
      </c>
      <c r="F51" s="51"/>
      <c r="G51" s="23"/>
      <c r="J51" s="4"/>
    </row>
    <row r="52" spans="1:10" ht="19.5" customHeight="1">
      <c r="A52" s="106"/>
      <c r="B52" s="106"/>
      <c r="C52" s="108"/>
      <c r="D52" s="24" t="s">
        <v>22</v>
      </c>
      <c r="E52" s="26">
        <v>3500</v>
      </c>
      <c r="F52" s="51"/>
      <c r="G52" s="23"/>
      <c r="J52" s="4"/>
    </row>
    <row r="53" spans="1:10" ht="19.5" customHeight="1">
      <c r="A53" s="106"/>
      <c r="B53" s="106"/>
      <c r="C53" s="108"/>
      <c r="D53" s="24" t="s">
        <v>22</v>
      </c>
      <c r="E53" s="26">
        <v>500</v>
      </c>
      <c r="F53" s="51"/>
      <c r="G53" s="23"/>
      <c r="J53" s="4"/>
    </row>
    <row r="54" spans="1:10" ht="19.5" customHeight="1">
      <c r="A54" s="106"/>
      <c r="B54" s="106"/>
      <c r="C54" s="108"/>
      <c r="D54" s="24" t="s">
        <v>23</v>
      </c>
      <c r="E54" s="26">
        <v>405</v>
      </c>
      <c r="F54" s="51"/>
      <c r="G54" s="23"/>
      <c r="J54" s="4"/>
    </row>
    <row r="55" spans="1:10" s="10" customFormat="1" ht="19.5" customHeight="1">
      <c r="A55" s="106"/>
      <c r="B55" s="106"/>
      <c r="C55" s="108"/>
      <c r="D55" s="24" t="s">
        <v>24</v>
      </c>
      <c r="E55" s="26">
        <v>517</v>
      </c>
      <c r="F55" s="51"/>
      <c r="G55" s="23"/>
      <c r="J55" s="12"/>
    </row>
    <row r="56" spans="1:10" ht="19.5" customHeight="1">
      <c r="A56" s="106"/>
      <c r="B56" s="106"/>
      <c r="C56" s="108"/>
      <c r="D56" s="24" t="s">
        <v>25</v>
      </c>
      <c r="E56" s="26">
        <v>446</v>
      </c>
      <c r="F56" s="51"/>
      <c r="G56" s="23"/>
      <c r="J56" s="4"/>
    </row>
    <row r="57" spans="1:10" ht="19.5" customHeight="1">
      <c r="A57" s="106"/>
      <c r="B57" s="106"/>
      <c r="C57" s="108"/>
      <c r="D57" s="24" t="s">
        <v>27</v>
      </c>
      <c r="E57" s="26">
        <v>525</v>
      </c>
      <c r="F57" s="51"/>
      <c r="G57" s="23"/>
      <c r="J57" s="4"/>
    </row>
    <row r="58" spans="1:10" ht="19.5" customHeight="1">
      <c r="A58" s="106"/>
      <c r="B58" s="106"/>
      <c r="C58" s="108"/>
      <c r="D58" s="24" t="s">
        <v>28</v>
      </c>
      <c r="E58" s="26">
        <v>300</v>
      </c>
      <c r="F58" s="51"/>
      <c r="G58" s="23"/>
      <c r="J58" s="4"/>
    </row>
    <row r="59" spans="1:10" ht="19.5" customHeight="1">
      <c r="A59" s="106"/>
      <c r="B59" s="106"/>
      <c r="C59" s="108"/>
      <c r="D59" s="39" t="s">
        <v>29</v>
      </c>
      <c r="E59" s="40">
        <v>988</v>
      </c>
      <c r="F59" s="55"/>
      <c r="G59" s="41"/>
      <c r="J59" s="4"/>
    </row>
    <row r="60" spans="1:10" ht="19.5" customHeight="1">
      <c r="A60" s="106"/>
      <c r="B60" s="106"/>
      <c r="C60" s="108"/>
      <c r="D60" s="39" t="s">
        <v>32</v>
      </c>
      <c r="E60" s="40">
        <v>512</v>
      </c>
      <c r="F60" s="55"/>
      <c r="G60" s="41"/>
      <c r="J60" s="4"/>
    </row>
    <row r="61" spans="1:10" ht="19.5" customHeight="1" thickBot="1">
      <c r="A61" s="106"/>
      <c r="B61" s="106"/>
      <c r="C61" s="110"/>
      <c r="D61" s="39" t="s">
        <v>30</v>
      </c>
      <c r="E61" s="40">
        <v>250</v>
      </c>
      <c r="F61" s="55"/>
      <c r="G61" s="41"/>
      <c r="J61" s="4"/>
    </row>
    <row r="62" spans="1:10" ht="19.5" customHeight="1" thickBot="1">
      <c r="A62" s="44">
        <v>900</v>
      </c>
      <c r="B62" s="45">
        <v>90015</v>
      </c>
      <c r="C62" s="45"/>
      <c r="D62" s="46" t="s">
        <v>6</v>
      </c>
      <c r="E62" s="98">
        <f>E63</f>
        <v>0</v>
      </c>
      <c r="F62" s="56">
        <f>F70+F63</f>
        <v>115781</v>
      </c>
      <c r="G62" s="48">
        <f>E62+F62</f>
        <v>115781</v>
      </c>
      <c r="J62" s="4"/>
    </row>
    <row r="63" spans="1:10" ht="19.5" customHeight="1">
      <c r="A63" s="112"/>
      <c r="B63" s="71"/>
      <c r="C63" s="49">
        <v>6050</v>
      </c>
      <c r="D63" s="34" t="s">
        <v>9</v>
      </c>
      <c r="F63" s="100">
        <f>SUM(F64:F69)</f>
        <v>108381</v>
      </c>
      <c r="G63" s="43"/>
      <c r="J63" s="4"/>
    </row>
    <row r="64" spans="1:10" ht="19.5" customHeight="1">
      <c r="A64" s="112"/>
      <c r="B64" s="99"/>
      <c r="C64" s="49"/>
      <c r="D64" s="24" t="s">
        <v>14</v>
      </c>
      <c r="E64" s="28"/>
      <c r="F64" s="57">
        <v>19144</v>
      </c>
      <c r="G64" s="23"/>
      <c r="J64" s="4"/>
    </row>
    <row r="65" spans="1:10" ht="19.5" customHeight="1">
      <c r="A65" s="112"/>
      <c r="B65" s="71"/>
      <c r="C65" s="49"/>
      <c r="D65" s="24" t="s">
        <v>20</v>
      </c>
      <c r="E65" s="28"/>
      <c r="F65" s="57">
        <v>11245</v>
      </c>
      <c r="G65" s="23"/>
      <c r="J65" s="4"/>
    </row>
    <row r="66" spans="1:10" ht="19.5" customHeight="1">
      <c r="A66" s="112"/>
      <c r="B66" s="71"/>
      <c r="C66" s="49"/>
      <c r="D66" s="24" t="s">
        <v>36</v>
      </c>
      <c r="E66" s="28"/>
      <c r="F66" s="57">
        <v>8000</v>
      </c>
      <c r="G66" s="23"/>
      <c r="J66" s="4"/>
    </row>
    <row r="67" spans="1:10" ht="19.5" customHeight="1">
      <c r="A67" s="112"/>
      <c r="B67" s="71"/>
      <c r="C67" s="49"/>
      <c r="D67" s="24" t="s">
        <v>35</v>
      </c>
      <c r="E67" s="28"/>
      <c r="F67" s="57">
        <v>16974</v>
      </c>
      <c r="G67" s="23"/>
      <c r="J67" s="4"/>
    </row>
    <row r="68" spans="1:10" ht="19.5" customHeight="1">
      <c r="A68" s="112"/>
      <c r="B68" s="71"/>
      <c r="C68" s="49"/>
      <c r="D68" s="24" t="s">
        <v>32</v>
      </c>
      <c r="E68" s="28"/>
      <c r="F68" s="57">
        <v>13490</v>
      </c>
      <c r="G68" s="23"/>
      <c r="J68" s="4"/>
    </row>
    <row r="69" spans="1:10" ht="19.5" customHeight="1">
      <c r="A69" s="112"/>
      <c r="B69" s="72"/>
      <c r="C69" s="49"/>
      <c r="D69" s="39" t="s">
        <v>11</v>
      </c>
      <c r="E69" s="80"/>
      <c r="F69" s="81">
        <v>39528</v>
      </c>
      <c r="G69" s="23"/>
      <c r="J69" s="4"/>
    </row>
    <row r="70" spans="1:10" ht="19.5" customHeight="1">
      <c r="A70" s="108"/>
      <c r="B70" s="49">
        <v>90095</v>
      </c>
      <c r="C70" s="72">
        <v>6050</v>
      </c>
      <c r="D70" s="24" t="s">
        <v>9</v>
      </c>
      <c r="E70" s="28"/>
      <c r="F70" s="54">
        <f>SUM(F71:F71)</f>
        <v>7400</v>
      </c>
      <c r="G70" s="23"/>
      <c r="J70" s="4"/>
    </row>
    <row r="71" spans="1:10" ht="19.5" customHeight="1" thickBot="1">
      <c r="A71" s="108"/>
      <c r="B71" s="95"/>
      <c r="C71" s="72"/>
      <c r="D71" s="24" t="s">
        <v>13</v>
      </c>
      <c r="E71" s="28"/>
      <c r="F71" s="57">
        <v>7400</v>
      </c>
      <c r="G71" s="23"/>
      <c r="J71" s="4"/>
    </row>
    <row r="72" spans="1:10" ht="22.5" customHeight="1" thickBot="1">
      <c r="A72" s="44">
        <v>921</v>
      </c>
      <c r="B72" s="45">
        <v>92195</v>
      </c>
      <c r="C72" s="45"/>
      <c r="D72" s="46" t="s">
        <v>6</v>
      </c>
      <c r="E72" s="47">
        <f>SUM(E73+E75)</f>
        <v>2500</v>
      </c>
      <c r="F72" s="59"/>
      <c r="G72" s="48">
        <f>E72+F72</f>
        <v>2500</v>
      </c>
      <c r="J72" s="5"/>
    </row>
    <row r="73" spans="1:10" ht="15">
      <c r="A73" s="108"/>
      <c r="B73" s="108"/>
      <c r="C73" s="67">
        <v>4210</v>
      </c>
      <c r="D73" s="62" t="s">
        <v>9</v>
      </c>
      <c r="E73" s="42">
        <f>SUM(E74:E74)</f>
        <v>2500</v>
      </c>
      <c r="F73" s="63"/>
      <c r="G73" s="43"/>
      <c r="J73" s="4"/>
    </row>
    <row r="74" spans="1:10" s="10" customFormat="1" ht="16.5" customHeight="1" thickBot="1">
      <c r="A74" s="108"/>
      <c r="B74" s="108"/>
      <c r="C74" s="70"/>
      <c r="D74" s="24" t="s">
        <v>37</v>
      </c>
      <c r="E74" s="26">
        <v>2500</v>
      </c>
      <c r="F74" s="58"/>
      <c r="G74" s="23"/>
      <c r="J74" s="12"/>
    </row>
    <row r="75" spans="1:10" ht="15.75" hidden="1" thickBot="1">
      <c r="A75" s="108"/>
      <c r="B75" s="108"/>
      <c r="C75" s="21">
        <v>4300</v>
      </c>
      <c r="D75" s="24" t="s">
        <v>9</v>
      </c>
      <c r="E75" s="25">
        <f>SUM(E76)</f>
        <v>0</v>
      </c>
      <c r="F75" s="51"/>
      <c r="G75" s="23"/>
      <c r="J75" s="4"/>
    </row>
    <row r="76" spans="1:10" ht="15.75" hidden="1" thickBot="1">
      <c r="A76" s="108"/>
      <c r="B76" s="108"/>
      <c r="C76" s="70"/>
      <c r="D76" s="39" t="s">
        <v>17</v>
      </c>
      <c r="E76" s="40"/>
      <c r="F76" s="55"/>
      <c r="G76" s="41"/>
      <c r="J76" s="4"/>
    </row>
    <row r="77" spans="1:10" ht="22.5" customHeight="1" thickBot="1">
      <c r="A77" s="44">
        <v>926</v>
      </c>
      <c r="B77" s="45"/>
      <c r="C77" s="45"/>
      <c r="D77" s="46" t="s">
        <v>6</v>
      </c>
      <c r="E77" s="47">
        <f>E79+E84</f>
        <v>12555</v>
      </c>
      <c r="F77" s="59">
        <f>F83+F78</f>
        <v>365920</v>
      </c>
      <c r="G77" s="48">
        <f>E77+F77</f>
        <v>378475</v>
      </c>
      <c r="J77" s="5"/>
    </row>
    <row r="78" spans="1:10" ht="17.25" customHeight="1" thickBot="1">
      <c r="A78" s="112"/>
      <c r="B78" s="44">
        <v>92605</v>
      </c>
      <c r="C78" s="45"/>
      <c r="D78" s="46" t="s">
        <v>6</v>
      </c>
      <c r="E78" s="47">
        <f>E79</f>
        <v>9500</v>
      </c>
      <c r="F78" s="82">
        <f>F81</f>
        <v>30112</v>
      </c>
      <c r="G78" s="48"/>
      <c r="J78" s="5"/>
    </row>
    <row r="79" spans="1:10" ht="17.25" customHeight="1">
      <c r="A79" s="108"/>
      <c r="B79" s="108"/>
      <c r="C79" s="67">
        <v>4210</v>
      </c>
      <c r="D79" s="62" t="s">
        <v>9</v>
      </c>
      <c r="E79" s="42">
        <f>SUM(E80:E80)</f>
        <v>9500</v>
      </c>
      <c r="F79" s="63"/>
      <c r="G79" s="43"/>
      <c r="J79" s="4"/>
    </row>
    <row r="80" spans="1:10" ht="16.5" customHeight="1">
      <c r="A80" s="108"/>
      <c r="B80" s="108"/>
      <c r="C80" s="21"/>
      <c r="D80" s="24" t="s">
        <v>8</v>
      </c>
      <c r="E80" s="26">
        <v>9500</v>
      </c>
      <c r="F80" s="51"/>
      <c r="G80" s="23"/>
      <c r="J80" s="5"/>
    </row>
    <row r="81" spans="1:13" s="10" customFormat="1" ht="17.25" customHeight="1">
      <c r="A81" s="108"/>
      <c r="B81" s="66"/>
      <c r="C81" s="21">
        <v>6050</v>
      </c>
      <c r="D81" s="24" t="s">
        <v>9</v>
      </c>
      <c r="E81" s="26"/>
      <c r="F81" s="51">
        <f>F82</f>
        <v>30112</v>
      </c>
      <c r="G81" s="23"/>
      <c r="J81" s="11"/>
    </row>
    <row r="82" spans="1:13" s="10" customFormat="1" ht="19.5" customHeight="1" thickBot="1">
      <c r="A82" s="108"/>
      <c r="B82" s="66"/>
      <c r="C82" s="70"/>
      <c r="D82" s="39" t="s">
        <v>21</v>
      </c>
      <c r="E82" s="40"/>
      <c r="F82" s="79">
        <v>30112</v>
      </c>
      <c r="G82" s="41"/>
      <c r="J82" s="11"/>
    </row>
    <row r="83" spans="1:13" ht="15" thickBot="1">
      <c r="A83" s="112"/>
      <c r="B83" s="65">
        <v>92695</v>
      </c>
      <c r="C83" s="44"/>
      <c r="D83" s="46" t="s">
        <v>6</v>
      </c>
      <c r="E83" s="47">
        <f>SUM(E84)</f>
        <v>3055</v>
      </c>
      <c r="F83" s="64">
        <f>F86</f>
        <v>335808</v>
      </c>
      <c r="G83" s="83"/>
      <c r="J83" s="5"/>
    </row>
    <row r="84" spans="1:13" ht="15">
      <c r="A84" s="108"/>
      <c r="B84" s="33"/>
      <c r="C84" s="67">
        <v>4210</v>
      </c>
      <c r="D84" s="62" t="s">
        <v>9</v>
      </c>
      <c r="E84" s="42">
        <f>SUM(E85:E85)</f>
        <v>3055</v>
      </c>
      <c r="F84" s="63"/>
      <c r="G84" s="43"/>
      <c r="J84" s="5"/>
    </row>
    <row r="85" spans="1:13" ht="15">
      <c r="A85" s="108"/>
      <c r="B85" s="33"/>
      <c r="C85" s="21"/>
      <c r="D85" s="24" t="s">
        <v>27</v>
      </c>
      <c r="E85" s="26">
        <v>3055</v>
      </c>
      <c r="F85" s="51"/>
      <c r="G85" s="23"/>
      <c r="J85" s="5"/>
    </row>
    <row r="86" spans="1:13" ht="16.5" customHeight="1">
      <c r="A86" s="108"/>
      <c r="B86" s="33"/>
      <c r="C86" s="21">
        <v>6050</v>
      </c>
      <c r="D86" s="24" t="s">
        <v>10</v>
      </c>
      <c r="E86" s="22"/>
      <c r="F86" s="54">
        <f>SUM(F87:F112)</f>
        <v>335808</v>
      </c>
      <c r="G86" s="23"/>
      <c r="J86" s="7"/>
      <c r="L86" s="2"/>
      <c r="M86" s="2"/>
    </row>
    <row r="87" spans="1:13" ht="16.5" customHeight="1">
      <c r="A87" s="108"/>
      <c r="B87" s="33"/>
      <c r="C87" s="35"/>
      <c r="D87" s="15" t="s">
        <v>13</v>
      </c>
      <c r="E87" s="16"/>
      <c r="F87" s="60">
        <v>13442</v>
      </c>
      <c r="G87" s="31"/>
      <c r="J87" s="7"/>
      <c r="L87" s="2"/>
      <c r="M87" s="2"/>
    </row>
    <row r="88" spans="1:13" ht="16.5" customHeight="1">
      <c r="A88" s="108"/>
      <c r="B88" s="33"/>
      <c r="C88" s="35"/>
      <c r="D88" s="15" t="s">
        <v>14</v>
      </c>
      <c r="E88" s="16"/>
      <c r="F88" s="60">
        <v>3500</v>
      </c>
      <c r="G88" s="31"/>
      <c r="J88" s="7"/>
      <c r="L88" s="2"/>
      <c r="M88" s="2"/>
    </row>
    <row r="89" spans="1:13" ht="16.5" customHeight="1">
      <c r="A89" s="108"/>
      <c r="B89" s="33"/>
      <c r="C89" s="35"/>
      <c r="D89" s="15" t="s">
        <v>15</v>
      </c>
      <c r="E89" s="16"/>
      <c r="F89" s="60">
        <v>3500</v>
      </c>
      <c r="G89" s="31"/>
      <c r="J89" s="7"/>
      <c r="L89" s="2"/>
      <c r="M89" s="2"/>
    </row>
    <row r="90" spans="1:13" ht="16.5" customHeight="1">
      <c r="A90" s="108"/>
      <c r="B90" s="33"/>
      <c r="C90" s="35"/>
      <c r="D90" s="15" t="s">
        <v>15</v>
      </c>
      <c r="E90" s="16"/>
      <c r="F90" s="60">
        <v>12628</v>
      </c>
      <c r="G90" s="31"/>
      <c r="J90" s="7"/>
      <c r="L90" s="2"/>
      <c r="M90" s="2"/>
    </row>
    <row r="91" spans="1:13" ht="16.5" customHeight="1">
      <c r="A91" s="108"/>
      <c r="B91" s="33"/>
      <c r="C91" s="35"/>
      <c r="D91" s="15" t="s">
        <v>16</v>
      </c>
      <c r="E91" s="16"/>
      <c r="F91" s="60">
        <v>16261</v>
      </c>
      <c r="G91" s="31"/>
      <c r="J91" s="7"/>
      <c r="L91" s="2"/>
      <c r="M91" s="2"/>
    </row>
    <row r="92" spans="1:13" ht="16.5" customHeight="1">
      <c r="A92" s="108"/>
      <c r="B92" s="33"/>
      <c r="C92" s="35"/>
      <c r="D92" s="15" t="s">
        <v>34</v>
      </c>
      <c r="E92" s="16"/>
      <c r="F92" s="60">
        <v>3000</v>
      </c>
      <c r="G92" s="31"/>
      <c r="J92" s="7"/>
      <c r="L92" s="2"/>
      <c r="M92" s="2"/>
    </row>
    <row r="93" spans="1:13" ht="16.5" customHeight="1">
      <c r="A93" s="108"/>
      <c r="B93" s="33"/>
      <c r="C93" s="35"/>
      <c r="D93" s="15" t="s">
        <v>34</v>
      </c>
      <c r="E93" s="16"/>
      <c r="F93" s="60">
        <v>2000</v>
      </c>
      <c r="G93" s="31"/>
      <c r="J93" s="7"/>
      <c r="L93" s="2"/>
      <c r="M93" s="2"/>
    </row>
    <row r="94" spans="1:13" ht="16.5" customHeight="1">
      <c r="A94" s="108"/>
      <c r="B94" s="33"/>
      <c r="C94" s="35"/>
      <c r="D94" s="15" t="s">
        <v>34</v>
      </c>
      <c r="E94" s="16"/>
      <c r="F94" s="60">
        <v>9833</v>
      </c>
      <c r="G94" s="31"/>
      <c r="J94" s="7"/>
      <c r="L94" s="2"/>
      <c r="M94" s="2"/>
    </row>
    <row r="95" spans="1:13" ht="16.5" customHeight="1">
      <c r="A95" s="108"/>
      <c r="B95" s="33"/>
      <c r="C95" s="35"/>
      <c r="D95" s="15" t="s">
        <v>17</v>
      </c>
      <c r="E95" s="16"/>
      <c r="F95" s="60">
        <v>14946</v>
      </c>
      <c r="G95" s="31"/>
      <c r="J95" s="7"/>
      <c r="L95" s="2"/>
      <c r="M95" s="2"/>
    </row>
    <row r="96" spans="1:13" ht="16.5" customHeight="1">
      <c r="A96" s="108"/>
      <c r="B96" s="33"/>
      <c r="C96" s="35"/>
      <c r="D96" s="15" t="s">
        <v>18</v>
      </c>
      <c r="E96" s="16"/>
      <c r="F96" s="60">
        <v>24468</v>
      </c>
      <c r="G96" s="31"/>
      <c r="J96" s="7"/>
      <c r="L96" s="2"/>
      <c r="M96" s="2"/>
    </row>
    <row r="97" spans="1:13" s="10" customFormat="1" ht="16.5" customHeight="1">
      <c r="A97" s="108"/>
      <c r="B97" s="33"/>
      <c r="C97" s="35"/>
      <c r="D97" s="15" t="s">
        <v>19</v>
      </c>
      <c r="E97" s="16"/>
      <c r="F97" s="60">
        <v>19000</v>
      </c>
      <c r="G97" s="31"/>
      <c r="J97" s="13"/>
      <c r="L97" s="14"/>
      <c r="M97" s="14"/>
    </row>
    <row r="98" spans="1:13" ht="16.5" customHeight="1">
      <c r="A98" s="108"/>
      <c r="B98" s="33"/>
      <c r="C98" s="35"/>
      <c r="D98" s="15" t="s">
        <v>12</v>
      </c>
      <c r="E98" s="16"/>
      <c r="F98" s="60">
        <v>22254</v>
      </c>
      <c r="G98" s="31"/>
      <c r="J98" s="7"/>
      <c r="L98" s="2"/>
      <c r="M98" s="2"/>
    </row>
    <row r="99" spans="1:13" ht="16.5" customHeight="1">
      <c r="A99" s="108"/>
      <c r="B99" s="33"/>
      <c r="C99" s="35"/>
      <c r="D99" s="15" t="s">
        <v>20</v>
      </c>
      <c r="E99" s="16"/>
      <c r="F99" s="60">
        <v>12500</v>
      </c>
      <c r="G99" s="31"/>
      <c r="J99" s="7"/>
      <c r="L99" s="2"/>
      <c r="M99" s="2"/>
    </row>
    <row r="100" spans="1:13" ht="16.5" customHeight="1">
      <c r="A100" s="108"/>
      <c r="B100" s="33"/>
      <c r="C100" s="35"/>
      <c r="D100" s="15" t="s">
        <v>8</v>
      </c>
      <c r="E100" s="16"/>
      <c r="F100" s="60">
        <v>25200</v>
      </c>
      <c r="G100" s="31"/>
      <c r="J100" s="7"/>
      <c r="L100" s="2"/>
      <c r="M100" s="2"/>
    </row>
    <row r="101" spans="1:13" ht="16.5" customHeight="1">
      <c r="A101" s="108"/>
      <c r="B101" s="33"/>
      <c r="C101" s="35"/>
      <c r="D101" s="15" t="s">
        <v>37</v>
      </c>
      <c r="E101" s="16"/>
      <c r="F101" s="60">
        <v>6736</v>
      </c>
      <c r="G101" s="31"/>
      <c r="J101" s="7"/>
      <c r="L101" s="2"/>
      <c r="M101" s="2"/>
    </row>
    <row r="102" spans="1:13" ht="16.5" customHeight="1">
      <c r="A102" s="108"/>
      <c r="B102" s="33"/>
      <c r="C102" s="35"/>
      <c r="D102" s="15" t="s">
        <v>33</v>
      </c>
      <c r="E102" s="16"/>
      <c r="F102" s="60">
        <v>35028</v>
      </c>
      <c r="G102" s="31"/>
      <c r="J102" s="7"/>
      <c r="L102" s="2"/>
      <c r="M102" s="2"/>
    </row>
    <row r="103" spans="1:13" ht="16.5" customHeight="1">
      <c r="A103" s="108"/>
      <c r="B103" s="33"/>
      <c r="C103" s="35"/>
      <c r="D103" s="15" t="s">
        <v>23</v>
      </c>
      <c r="E103" s="16"/>
      <c r="F103" s="60">
        <v>15396</v>
      </c>
      <c r="G103" s="31"/>
      <c r="J103" s="7"/>
      <c r="L103" s="2"/>
      <c r="M103" s="2"/>
    </row>
    <row r="104" spans="1:13" s="10" customFormat="1" ht="16.5" customHeight="1">
      <c r="A104" s="108"/>
      <c r="B104" s="33"/>
      <c r="C104" s="35"/>
      <c r="D104" s="15" t="s">
        <v>24</v>
      </c>
      <c r="E104" s="16"/>
      <c r="F104" s="60">
        <v>1000</v>
      </c>
      <c r="G104" s="31"/>
      <c r="J104" s="13"/>
      <c r="L104" s="14"/>
      <c r="M104" s="14"/>
    </row>
    <row r="105" spans="1:13" s="10" customFormat="1" ht="16.5" customHeight="1">
      <c r="A105" s="108"/>
      <c r="B105" s="33"/>
      <c r="C105" s="35"/>
      <c r="D105" s="15" t="s">
        <v>27</v>
      </c>
      <c r="E105" s="16"/>
      <c r="F105" s="60">
        <v>8900</v>
      </c>
      <c r="G105" s="31"/>
      <c r="J105" s="13"/>
      <c r="L105" s="14"/>
      <c r="M105" s="14"/>
    </row>
    <row r="106" spans="1:13" s="10" customFormat="1" ht="16.5" customHeight="1">
      <c r="A106" s="108"/>
      <c r="B106" s="33"/>
      <c r="C106" s="35"/>
      <c r="D106" s="15" t="s">
        <v>27</v>
      </c>
      <c r="E106" s="16"/>
      <c r="F106" s="60">
        <v>10000</v>
      </c>
      <c r="G106" s="31"/>
      <c r="J106" s="13"/>
      <c r="L106" s="14"/>
      <c r="M106" s="14"/>
    </row>
    <row r="107" spans="1:13" ht="16.5" customHeight="1">
      <c r="A107" s="108"/>
      <c r="B107" s="33"/>
      <c r="C107" s="35"/>
      <c r="D107" s="15" t="s">
        <v>7</v>
      </c>
      <c r="E107" s="16"/>
      <c r="F107" s="60">
        <v>19764</v>
      </c>
      <c r="G107" s="31"/>
      <c r="J107" s="7"/>
      <c r="L107" s="2"/>
      <c r="M107" s="2"/>
    </row>
    <row r="108" spans="1:13" ht="16.5" customHeight="1">
      <c r="A108" s="108"/>
      <c r="B108" s="33"/>
      <c r="C108" s="35"/>
      <c r="D108" s="15" t="s">
        <v>29</v>
      </c>
      <c r="E108" s="16"/>
      <c r="F108" s="60">
        <v>21952</v>
      </c>
      <c r="G108" s="31"/>
      <c r="I108" s="8"/>
      <c r="J108" s="9"/>
      <c r="L108" s="2"/>
      <c r="M108" s="2"/>
    </row>
    <row r="109" spans="1:13" ht="16.5" customHeight="1">
      <c r="A109" s="108"/>
      <c r="B109" s="33"/>
      <c r="C109" s="35"/>
      <c r="D109" s="15" t="s">
        <v>29</v>
      </c>
      <c r="E109" s="16"/>
      <c r="F109" s="60">
        <v>6000</v>
      </c>
      <c r="G109" s="31"/>
      <c r="I109" s="8"/>
      <c r="J109" s="9"/>
      <c r="L109" s="2"/>
      <c r="M109" s="2"/>
    </row>
    <row r="110" spans="1:13" ht="16.5" customHeight="1">
      <c r="A110" s="108"/>
      <c r="B110" s="33"/>
      <c r="C110" s="35"/>
      <c r="D110" s="15" t="s">
        <v>29</v>
      </c>
      <c r="E110" s="16"/>
      <c r="F110" s="60">
        <v>9600</v>
      </c>
      <c r="G110" s="31"/>
      <c r="I110" s="8"/>
      <c r="J110" s="9"/>
      <c r="L110" s="2"/>
      <c r="M110" s="2"/>
    </row>
    <row r="111" spans="1:13" ht="16.5" customHeight="1">
      <c r="A111" s="108"/>
      <c r="B111" s="33"/>
      <c r="C111" s="35"/>
      <c r="D111" s="32" t="s">
        <v>32</v>
      </c>
      <c r="E111" s="17"/>
      <c r="F111" s="60">
        <v>6000</v>
      </c>
      <c r="G111" s="31"/>
      <c r="I111" s="8"/>
      <c r="J111" s="7"/>
      <c r="L111" s="2"/>
      <c r="M111" s="2"/>
    </row>
    <row r="112" spans="1:13" ht="15.75" thickBot="1">
      <c r="A112" s="108"/>
      <c r="B112" s="33"/>
      <c r="C112" s="35"/>
      <c r="D112" s="36" t="s">
        <v>30</v>
      </c>
      <c r="E112" s="37"/>
      <c r="F112" s="61">
        <v>12900</v>
      </c>
      <c r="G112" s="38"/>
      <c r="L112" s="2"/>
      <c r="M112" s="2"/>
    </row>
    <row r="113" spans="1:12" ht="21.75" customHeight="1" thickBot="1">
      <c r="A113" s="109"/>
      <c r="B113" s="34"/>
      <c r="C113" s="84"/>
      <c r="D113" s="85"/>
      <c r="E113" s="86">
        <f>E9+E16+E20+E72+E78+E83</f>
        <v>48829</v>
      </c>
      <c r="F113" s="87">
        <f>SUM(F86+F12+F81+F70+F63+F17)</f>
        <v>575442</v>
      </c>
      <c r="G113" s="88">
        <f>E113+F113</f>
        <v>624271</v>
      </c>
      <c r="H113" s="8">
        <f>G77+G72+G62+G20+G16+G9</f>
        <v>624271</v>
      </c>
      <c r="L113" s="3"/>
    </row>
    <row r="114" spans="1:12" ht="15">
      <c r="K114" s="2"/>
      <c r="L114" s="3"/>
    </row>
  </sheetData>
  <mergeCells count="16">
    <mergeCell ref="A63:A71"/>
    <mergeCell ref="A73:A76"/>
    <mergeCell ref="B73:B76"/>
    <mergeCell ref="A78:A113"/>
    <mergeCell ref="B79:B80"/>
    <mergeCell ref="A21:A61"/>
    <mergeCell ref="B21:B61"/>
    <mergeCell ref="C22:C40"/>
    <mergeCell ref="C42:C61"/>
    <mergeCell ref="A10:A15"/>
    <mergeCell ref="B10:B14"/>
    <mergeCell ref="F1:G1"/>
    <mergeCell ref="F2:G2"/>
    <mergeCell ref="F3:G3"/>
    <mergeCell ref="F4:G4"/>
    <mergeCell ref="A6:G6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10-11-2017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2017-11-13T12:12:04Z</cp:lastPrinted>
  <dcterms:created xsi:type="dcterms:W3CDTF">2015-10-06T07:22:52Z</dcterms:created>
  <dcterms:modified xsi:type="dcterms:W3CDTF">2017-11-14T10:44:38Z</dcterms:modified>
</cp:coreProperties>
</file>