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26.02" sheetId="1" r:id="rId1"/>
    <sheet name="29.01" sheetId="2" r:id="rId2"/>
    <sheet name="4.01" sheetId="3" r:id="rId3"/>
  </sheets>
  <definedNames/>
  <calcPr fullCalcOnLoad="1"/>
</workbook>
</file>

<file path=xl/sharedStrings.xml><?xml version="1.0" encoding="utf-8"?>
<sst xmlns="http://schemas.openxmlformats.org/spreadsheetml/2006/main" count="516" uniqueCount="66">
  <si>
    <t>Dział</t>
  </si>
  <si>
    <t>Rozdział</t>
  </si>
  <si>
    <t>Paragraf</t>
  </si>
  <si>
    <t>Treść</t>
  </si>
  <si>
    <t>Wartość</t>
  </si>
  <si>
    <t>852</t>
  </si>
  <si>
    <t/>
  </si>
  <si>
    <t>Pomoc społeczna</t>
  </si>
  <si>
    <t>3110</t>
  </si>
  <si>
    <t>Świadczenia społeczne</t>
  </si>
  <si>
    <t>4210</t>
  </si>
  <si>
    <t>Zakup materiałów i wyposażenia</t>
  </si>
  <si>
    <t>85219</t>
  </si>
  <si>
    <t>Ośrodki pomocy społecznej</t>
  </si>
  <si>
    <t>3030</t>
  </si>
  <si>
    <t>Różne wydatki na rzecz osób fizycznych</t>
  </si>
  <si>
    <t>855</t>
  </si>
  <si>
    <t>Rodzina</t>
  </si>
  <si>
    <t>85501</t>
  </si>
  <si>
    <t>Świadczenie wychowawcze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</si>
  <si>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</si>
  <si>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</si>
  <si>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</si>
  <si>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</si>
  <si>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</si>
  <si>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</si>
  <si>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</si>
  <si>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Solidarnościowy Fundusz Wsparcia Osób Niepełnosprawnych</t>
  </si>
  <si>
    <t>4300</t>
  </si>
  <si>
    <t>Zakup usług pozostałych</t>
  </si>
  <si>
    <t>85502</t>
  </si>
  <si>
    <t>Świadczenia rodzinne, świadczenie z funduszu alimentacyjnego oraz składki na ubezpieczenia emerytalne i rentowe z ubezpieczenia społecznego</t>
  </si>
  <si>
    <t>4440</t>
  </si>
  <si>
    <t>Odpisy na zakładowy fundusz świadczeń socjalnych</t>
  </si>
  <si>
    <t>4610</t>
  </si>
  <si>
    <t>Koszty postępowania sądowego i prokuratorskiego</t>
  </si>
  <si>
    <t>85504</t>
  </si>
  <si>
    <t>Wspieranie rodziny</t>
  </si>
  <si>
    <t>85513</t>
  </si>
  <si>
    <t>4130</t>
  </si>
  <si>
    <t>Składki na ubezpieczenie zdrowotne</t>
  </si>
  <si>
    <t>Razem:</t>
  </si>
  <si>
    <t>750</t>
  </si>
  <si>
    <t>Administracja publiczna</t>
  </si>
  <si>
    <t>75011</t>
  </si>
  <si>
    <t>Urzędy wojewódzkie</t>
  </si>
  <si>
    <t>751</t>
  </si>
  <si>
    <t>75101</t>
  </si>
  <si>
    <t>Urzędy naczelnych organów władzy państwowej, kontroli i ochrony prawa</t>
  </si>
  <si>
    <t>Składki na ubezpieczenie zdrowotne opłacane za osoby pobierające niektóre świadczenia rodzinne, zgodnie z przepisami ustawy 
o świadczeniach rodzinnych oraz za osoby pobierające zasiłki dla opiekunów, zgodnie z przepisami ustawy z dnia 4 kwietnia 2014 r. 
o ustaleniu i wypłacie zasiłków dla opiekunów</t>
  </si>
  <si>
    <t>Urzędy naczelnych organów władzy państwowej, kontroli 
i ochrony prawa oraz sądownictwa</t>
  </si>
  <si>
    <t>PLAN FINANSOWY WYDATKÓW NA ROK 2021 DLA ZADAŃ Z ZAKRESU ADMINISTRACJI RZĄDOWEJ</t>
  </si>
  <si>
    <t>Załącznik nr 2 do Zarządzenia Nr 4/21 Wójta Gminy Kwidzyn z dnia 4 stycznia 2021 r.</t>
  </si>
  <si>
    <t>Wynagrodzenia bezosobowe</t>
  </si>
  <si>
    <t>Usługi opiekuńcze i specjalistyczne usługi opiekuńcze</t>
  </si>
  <si>
    <t>Wartość przed zmianą</t>
  </si>
  <si>
    <t>Zmiana</t>
  </si>
  <si>
    <t>Wartość po zmianie</t>
  </si>
  <si>
    <t>Załącznik nr 4 do Zarządzenia Nr 16/21 Wójta Gminy Kwidzyn z dnia 29 stycznia 2021 r.</t>
  </si>
  <si>
    <t>Dodatki mieszkaniowe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</si>
  <si>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</si>
  <si>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 oraz sądownictwa</t>
  </si>
  <si>
    <t>Spis powszechny i inne</t>
  </si>
  <si>
    <t>Karta Dużej Rodziny</t>
  </si>
  <si>
    <t>Załącznik nr 4 do Zarządzenia Nr 29/21 Wójta Gminy Kwidzyn z dnia 26 lutego 2021 r.</t>
  </si>
  <si>
    <t>Wydatki osobowe niezaliczone do wynagrodzeń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</si>
</sst>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</numFmts>
  <fonts count="46">
    <font>
      <sz val="8"/>
      <color rgb="FF000000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30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8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2">
    <xf numFmtId="0" fontId="0" fillId="2" borderId="0" xfId="0" applyFill="1" applyAlignment="1">
      <alignment horizontal="left" vertical="top" wrapText="1"/>
    </xf>
    <xf numFmtId="0" fontId="41" fillId="2" borderId="10" xfId="0" applyFont="1" applyFill="1" applyBorder="1" applyAlignment="1">
      <alignment horizontal="center" vertical="top" wrapText="1"/>
    </xf>
    <xf numFmtId="0" fontId="42" fillId="2" borderId="10" xfId="0" applyFont="1" applyFill="1" applyBorder="1" applyAlignment="1">
      <alignment horizontal="center" vertical="center" wrapText="1"/>
    </xf>
    <xf numFmtId="164" fontId="42" fillId="2" borderId="10" xfId="0" applyNumberFormat="1" applyFont="1" applyFill="1" applyBorder="1" applyAlignment="1">
      <alignment horizontal="right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  <xf numFmtId="0" fontId="43" fillId="2" borderId="10" xfId="0" applyFont="1" applyFill="1" applyBorder="1" applyAlignment="1">
      <alignment horizontal="center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  <xf numFmtId="0" fontId="41" fillId="2" borderId="10" xfId="0" applyFont="1" applyFill="1" applyBorder="1" applyAlignment="1">
      <alignment horizontal="center" vertical="top" wrapText="1"/>
    </xf>
    <xf numFmtId="0" fontId="41" fillId="2" borderId="10" xfId="0" applyFont="1" applyFill="1" applyBorder="1" applyAlignment="1">
      <alignment horizontal="center" vertical="top" wrapText="1"/>
    </xf>
    <xf numFmtId="0" fontId="41" fillId="2" borderId="10" xfId="0" applyFont="1" applyFill="1" applyBorder="1" applyAlignment="1">
      <alignment horizontal="center" vertical="top" wrapText="1"/>
    </xf>
    <xf numFmtId="0" fontId="41" fillId="2" borderId="10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right" vertical="center" wrapText="1"/>
    </xf>
    <xf numFmtId="0" fontId="44" fillId="2" borderId="0" xfId="0" applyFont="1" applyFill="1" applyBorder="1" applyAlignment="1">
      <alignment horizontal="right" vertical="center" wrapText="1"/>
    </xf>
    <xf numFmtId="0" fontId="43" fillId="2" borderId="11" xfId="0" applyFont="1" applyFill="1" applyBorder="1" applyAlignment="1">
      <alignment horizontal="left" vertical="center" wrapText="1"/>
    </xf>
    <xf numFmtId="0" fontId="43" fillId="2" borderId="12" xfId="0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 wrapText="1"/>
    </xf>
    <xf numFmtId="0" fontId="41" fillId="2" borderId="10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O53" sqref="O53"/>
    </sheetView>
  </sheetViews>
  <sheetFormatPr defaultColWidth="9.33203125" defaultRowHeight="10.5"/>
  <cols>
    <col min="1" max="1" width="6.66015625" style="0" customWidth="1"/>
    <col min="2" max="2" width="9.33203125" style="0" customWidth="1"/>
    <col min="3" max="3" width="10" style="0" customWidth="1"/>
    <col min="4" max="4" width="37.66015625" style="0" customWidth="1"/>
    <col min="5" max="5" width="11.66015625" style="0" customWidth="1"/>
    <col min="6" max="6" width="14.66015625" style="0" customWidth="1"/>
    <col min="7" max="7" width="14.33203125" style="0" customWidth="1"/>
    <col min="8" max="8" width="13.33203125" style="0" customWidth="1"/>
  </cols>
  <sheetData>
    <row r="1" spans="1:8" ht="13.5" customHeight="1">
      <c r="A1" s="19" t="s">
        <v>64</v>
      </c>
      <c r="B1" s="19"/>
      <c r="C1" s="19"/>
      <c r="D1" s="19"/>
      <c r="E1" s="19"/>
      <c r="F1" s="19"/>
      <c r="G1" s="19"/>
      <c r="H1" s="19"/>
    </row>
    <row r="2" spans="1:8" ht="46.5" customHeight="1">
      <c r="A2" s="19" t="s">
        <v>51</v>
      </c>
      <c r="B2" s="20"/>
      <c r="C2" s="20"/>
      <c r="D2" s="20"/>
      <c r="E2" s="20"/>
      <c r="F2" s="20"/>
      <c r="G2" s="20"/>
      <c r="H2" s="20"/>
    </row>
    <row r="3" spans="1:8" ht="30" customHeight="1">
      <c r="A3" s="12" t="s">
        <v>0</v>
      </c>
      <c r="B3" s="12" t="s">
        <v>1</v>
      </c>
      <c r="C3" s="12" t="s">
        <v>2</v>
      </c>
      <c r="D3" s="21" t="s">
        <v>3</v>
      </c>
      <c r="E3" s="21"/>
      <c r="F3" s="12" t="s">
        <v>55</v>
      </c>
      <c r="G3" s="12" t="s">
        <v>56</v>
      </c>
      <c r="H3" s="12" t="s">
        <v>57</v>
      </c>
    </row>
    <row r="4" spans="1:8" ht="16.5" customHeight="1">
      <c r="A4" s="2" t="s">
        <v>42</v>
      </c>
      <c r="B4" s="2" t="s">
        <v>6</v>
      </c>
      <c r="C4" s="2" t="s">
        <v>6</v>
      </c>
      <c r="D4" s="18" t="s">
        <v>43</v>
      </c>
      <c r="E4" s="18"/>
      <c r="F4" s="3">
        <f>F5+F11</f>
        <v>66741</v>
      </c>
      <c r="G4" s="3">
        <f>G5+G11</f>
        <v>27289</v>
      </c>
      <c r="H4" s="3">
        <f>H5+H11</f>
        <v>94030</v>
      </c>
    </row>
    <row r="5" spans="1:8" ht="13.5" customHeight="1">
      <c r="A5" s="2"/>
      <c r="B5" s="7" t="s">
        <v>44</v>
      </c>
      <c r="C5" s="2" t="s">
        <v>6</v>
      </c>
      <c r="D5" s="13" t="s">
        <v>45</v>
      </c>
      <c r="E5" s="13"/>
      <c r="F5" s="8">
        <f>SUM(F6:F10)</f>
        <v>66741</v>
      </c>
      <c r="G5" s="8">
        <f>SUM(G6:G10)</f>
        <v>13174</v>
      </c>
      <c r="H5" s="8">
        <f>SUM(H6:H10)</f>
        <v>79915</v>
      </c>
    </row>
    <row r="6" spans="1:8" ht="16.5" customHeight="1">
      <c r="A6" s="2"/>
      <c r="B6" s="12"/>
      <c r="C6" s="7" t="s">
        <v>20</v>
      </c>
      <c r="D6" s="13" t="s">
        <v>21</v>
      </c>
      <c r="E6" s="13"/>
      <c r="F6" s="8">
        <v>55784</v>
      </c>
      <c r="G6" s="8">
        <v>5000</v>
      </c>
      <c r="H6" s="8">
        <f>F6+G6</f>
        <v>60784</v>
      </c>
    </row>
    <row r="7" spans="1:8" ht="16.5" customHeight="1">
      <c r="A7" s="2"/>
      <c r="B7" s="12"/>
      <c r="C7" s="7" t="s">
        <v>24</v>
      </c>
      <c r="D7" s="13" t="s">
        <v>25</v>
      </c>
      <c r="E7" s="13"/>
      <c r="F7" s="8">
        <v>9590</v>
      </c>
      <c r="G7" s="8">
        <v>1500</v>
      </c>
      <c r="H7" s="8">
        <f>F7+G7</f>
        <v>11090</v>
      </c>
    </row>
    <row r="8" spans="1:8" ht="24" customHeight="1">
      <c r="A8" s="2"/>
      <c r="B8" s="12"/>
      <c r="C8" s="7" t="s">
        <v>26</v>
      </c>
      <c r="D8" s="13" t="s">
        <v>27</v>
      </c>
      <c r="E8" s="13"/>
      <c r="F8" s="8">
        <v>1367</v>
      </c>
      <c r="G8" s="8">
        <v>500</v>
      </c>
      <c r="H8" s="8">
        <f>F8+G8</f>
        <v>1867</v>
      </c>
    </row>
    <row r="9" spans="1:8" ht="16.5" customHeight="1">
      <c r="A9" s="2"/>
      <c r="B9" s="12"/>
      <c r="C9" s="7">
        <v>4210</v>
      </c>
      <c r="D9" s="13" t="s">
        <v>11</v>
      </c>
      <c r="E9" s="13"/>
      <c r="F9" s="8">
        <v>0</v>
      </c>
      <c r="G9" s="8">
        <v>3000</v>
      </c>
      <c r="H9" s="8">
        <f>F9+G9</f>
        <v>3000</v>
      </c>
    </row>
    <row r="10" spans="1:8" ht="15" customHeight="1">
      <c r="A10" s="2"/>
      <c r="B10" s="12"/>
      <c r="C10" s="7">
        <v>4300</v>
      </c>
      <c r="D10" s="13" t="s">
        <v>29</v>
      </c>
      <c r="E10" s="13"/>
      <c r="F10" s="8">
        <v>0</v>
      </c>
      <c r="G10" s="8">
        <v>3174</v>
      </c>
      <c r="H10" s="8">
        <f>F10+G10</f>
        <v>3174</v>
      </c>
    </row>
    <row r="11" spans="1:8" ht="18" customHeight="1">
      <c r="A11" s="4" t="s">
        <v>6</v>
      </c>
      <c r="B11" s="7">
        <v>75056</v>
      </c>
      <c r="C11" s="2" t="s">
        <v>6</v>
      </c>
      <c r="D11" s="13" t="s">
        <v>62</v>
      </c>
      <c r="E11" s="13"/>
      <c r="F11" s="8">
        <v>0</v>
      </c>
      <c r="G11" s="8">
        <f>SUM(G12:G16)</f>
        <v>14115</v>
      </c>
      <c r="H11" s="8">
        <f>SUM(H12:H16)</f>
        <v>14115</v>
      </c>
    </row>
    <row r="12" spans="1:8" ht="18.75" customHeight="1">
      <c r="A12" s="12"/>
      <c r="B12" s="12"/>
      <c r="C12" s="7">
        <v>3020</v>
      </c>
      <c r="D12" s="16" t="s">
        <v>65</v>
      </c>
      <c r="E12" s="17"/>
      <c r="F12" s="8">
        <v>0</v>
      </c>
      <c r="G12" s="8">
        <v>11852</v>
      </c>
      <c r="H12" s="8">
        <f>F12+G12</f>
        <v>11852</v>
      </c>
    </row>
    <row r="13" spans="1:8" ht="15.75" customHeight="1">
      <c r="A13" s="12"/>
      <c r="B13" s="12"/>
      <c r="C13" s="7" t="s">
        <v>20</v>
      </c>
      <c r="D13" s="13" t="s">
        <v>21</v>
      </c>
      <c r="E13" s="13"/>
      <c r="F13" s="8">
        <v>0</v>
      </c>
      <c r="G13" s="8">
        <v>1424</v>
      </c>
      <c r="H13" s="8">
        <f>F13+G13</f>
        <v>1424</v>
      </c>
    </row>
    <row r="14" spans="1:8" ht="15.75" customHeight="1">
      <c r="A14" s="12"/>
      <c r="B14" s="12"/>
      <c r="C14" s="7" t="s">
        <v>24</v>
      </c>
      <c r="D14" s="16" t="s">
        <v>25</v>
      </c>
      <c r="E14" s="17"/>
      <c r="F14" s="8">
        <v>0</v>
      </c>
      <c r="G14" s="8">
        <v>245</v>
      </c>
      <c r="H14" s="8">
        <f>F14+G14</f>
        <v>245</v>
      </c>
    </row>
    <row r="15" spans="1:8" ht="24.75" customHeight="1">
      <c r="A15" s="12"/>
      <c r="B15" s="12"/>
      <c r="C15" s="7" t="s">
        <v>26</v>
      </c>
      <c r="D15" s="16" t="s">
        <v>27</v>
      </c>
      <c r="E15" s="17"/>
      <c r="F15" s="8">
        <v>0</v>
      </c>
      <c r="G15" s="8">
        <v>29</v>
      </c>
      <c r="H15" s="8">
        <f>F15+G15</f>
        <v>29</v>
      </c>
    </row>
    <row r="16" spans="1:8" ht="15" customHeight="1">
      <c r="A16" s="12"/>
      <c r="B16" s="12"/>
      <c r="C16" s="7">
        <v>4210</v>
      </c>
      <c r="D16" s="16" t="s">
        <v>11</v>
      </c>
      <c r="E16" s="17"/>
      <c r="F16" s="8">
        <v>0</v>
      </c>
      <c r="G16" s="8">
        <v>565</v>
      </c>
      <c r="H16" s="8">
        <f>F16+G16</f>
        <v>565</v>
      </c>
    </row>
    <row r="17" spans="1:8" ht="24.75" customHeight="1">
      <c r="A17" s="2" t="s">
        <v>46</v>
      </c>
      <c r="B17" s="2" t="s">
        <v>6</v>
      </c>
      <c r="C17" s="2" t="s">
        <v>6</v>
      </c>
      <c r="D17" s="18" t="s">
        <v>61</v>
      </c>
      <c r="E17" s="18"/>
      <c r="F17" s="3">
        <f>F18</f>
        <v>2200</v>
      </c>
      <c r="G17" s="3">
        <f>G18</f>
        <v>0</v>
      </c>
      <c r="H17" s="3">
        <f>H18</f>
        <v>2200</v>
      </c>
    </row>
    <row r="18" spans="1:8" ht="24.75" customHeight="1">
      <c r="A18" s="4" t="s">
        <v>6</v>
      </c>
      <c r="B18" s="7" t="s">
        <v>47</v>
      </c>
      <c r="C18" s="2" t="s">
        <v>6</v>
      </c>
      <c r="D18" s="13" t="s">
        <v>48</v>
      </c>
      <c r="E18" s="13"/>
      <c r="F18" s="8">
        <f>SUM(F19:F20)</f>
        <v>2200</v>
      </c>
      <c r="G18" s="8">
        <f>SUM(G19:G20)</f>
        <v>0</v>
      </c>
      <c r="H18" s="8">
        <f>SUM(H19:H20)</f>
        <v>2200</v>
      </c>
    </row>
    <row r="19" spans="1:8" ht="15" customHeight="1">
      <c r="A19" s="12"/>
      <c r="B19" s="12"/>
      <c r="C19" s="7" t="s">
        <v>10</v>
      </c>
      <c r="D19" s="13" t="s">
        <v>11</v>
      </c>
      <c r="E19" s="13"/>
      <c r="F19" s="8">
        <v>1200</v>
      </c>
      <c r="G19" s="8">
        <v>0</v>
      </c>
      <c r="H19" s="8">
        <f>F19+G19</f>
        <v>1200</v>
      </c>
    </row>
    <row r="20" spans="1:8" ht="15" customHeight="1">
      <c r="A20" s="12"/>
      <c r="B20" s="12"/>
      <c r="C20" s="7" t="s">
        <v>28</v>
      </c>
      <c r="D20" s="13" t="s">
        <v>29</v>
      </c>
      <c r="E20" s="13"/>
      <c r="F20" s="8">
        <v>1000</v>
      </c>
      <c r="G20" s="8">
        <v>0</v>
      </c>
      <c r="H20" s="8">
        <f>F20+G20</f>
        <v>1000</v>
      </c>
    </row>
    <row r="21" spans="1:8" ht="12" customHeight="1">
      <c r="A21" s="2" t="s">
        <v>5</v>
      </c>
      <c r="B21" s="2" t="s">
        <v>6</v>
      </c>
      <c r="C21" s="2" t="s">
        <v>6</v>
      </c>
      <c r="D21" s="18" t="s">
        <v>7</v>
      </c>
      <c r="E21" s="18"/>
      <c r="F21" s="3">
        <f>F22+F25+F27</f>
        <v>39892</v>
      </c>
      <c r="G21" s="3">
        <f>G22+G25+G27</f>
        <v>6000</v>
      </c>
      <c r="H21" s="3">
        <f>H22+H25+H27</f>
        <v>45892</v>
      </c>
    </row>
    <row r="22" spans="1:8" ht="16.5" customHeight="1">
      <c r="A22" s="2"/>
      <c r="B22" s="7">
        <v>85215</v>
      </c>
      <c r="C22" s="7"/>
      <c r="D22" s="16" t="s">
        <v>59</v>
      </c>
      <c r="E22" s="17"/>
      <c r="F22" s="8">
        <f>F24+F23</f>
        <v>192</v>
      </c>
      <c r="G22" s="8">
        <f>G24+G23</f>
        <v>0</v>
      </c>
      <c r="H22" s="8">
        <f>H24+H23</f>
        <v>192</v>
      </c>
    </row>
    <row r="23" spans="1:8" ht="15" customHeight="1">
      <c r="A23" s="2"/>
      <c r="B23" s="7"/>
      <c r="C23" s="7">
        <v>3110</v>
      </c>
      <c r="D23" s="13" t="s">
        <v>9</v>
      </c>
      <c r="E23" s="13"/>
      <c r="F23" s="8">
        <v>188</v>
      </c>
      <c r="G23" s="8">
        <v>0</v>
      </c>
      <c r="H23" s="8">
        <f>F23+G23</f>
        <v>188</v>
      </c>
    </row>
    <row r="24" spans="1:8" ht="16.5" customHeight="1">
      <c r="A24" s="2"/>
      <c r="B24" s="7"/>
      <c r="C24" s="7">
        <v>4210</v>
      </c>
      <c r="D24" s="13" t="s">
        <v>11</v>
      </c>
      <c r="E24" s="13"/>
      <c r="F24" s="8">
        <v>4</v>
      </c>
      <c r="G24" s="8">
        <v>0</v>
      </c>
      <c r="H24" s="8">
        <f>F24+G24</f>
        <v>4</v>
      </c>
    </row>
    <row r="25" spans="1:8" ht="17.25" customHeight="1">
      <c r="A25" s="2"/>
      <c r="B25" s="7" t="s">
        <v>12</v>
      </c>
      <c r="C25" s="2" t="s">
        <v>6</v>
      </c>
      <c r="D25" s="13" t="s">
        <v>13</v>
      </c>
      <c r="E25" s="13"/>
      <c r="F25" s="8">
        <f>F26</f>
        <v>700</v>
      </c>
      <c r="G25" s="8">
        <f>G26</f>
        <v>2000</v>
      </c>
      <c r="H25" s="8">
        <f>H26</f>
        <v>2700</v>
      </c>
    </row>
    <row r="26" spans="1:8" ht="17.25" customHeight="1">
      <c r="A26" s="2"/>
      <c r="B26" s="4" t="s">
        <v>6</v>
      </c>
      <c r="C26" s="7" t="s">
        <v>14</v>
      </c>
      <c r="D26" s="13" t="s">
        <v>15</v>
      </c>
      <c r="E26" s="13"/>
      <c r="F26" s="8">
        <v>700</v>
      </c>
      <c r="G26" s="8">
        <v>2000</v>
      </c>
      <c r="H26" s="8">
        <f>F26+G26</f>
        <v>2700</v>
      </c>
    </row>
    <row r="27" spans="1:8" ht="15.75" customHeight="1">
      <c r="A27" s="4" t="s">
        <v>6</v>
      </c>
      <c r="B27" s="7">
        <v>85228</v>
      </c>
      <c r="C27" s="2" t="s">
        <v>6</v>
      </c>
      <c r="D27" s="13" t="s">
        <v>54</v>
      </c>
      <c r="E27" s="13"/>
      <c r="F27" s="8">
        <f>F28+F29</f>
        <v>39000</v>
      </c>
      <c r="G27" s="8">
        <f>G28+G29</f>
        <v>4000</v>
      </c>
      <c r="H27" s="8">
        <f>H28+H29</f>
        <v>43000</v>
      </c>
    </row>
    <row r="28" spans="1:8" ht="16.5" customHeight="1">
      <c r="A28" s="4"/>
      <c r="B28" s="7"/>
      <c r="C28" s="7">
        <v>4170</v>
      </c>
      <c r="D28" s="16" t="s">
        <v>53</v>
      </c>
      <c r="E28" s="17"/>
      <c r="F28" s="8">
        <v>9000</v>
      </c>
      <c r="G28" s="8">
        <v>-3000</v>
      </c>
      <c r="H28" s="8">
        <f>F28+G28</f>
        <v>6000</v>
      </c>
    </row>
    <row r="29" spans="1:8" ht="16.5" customHeight="1">
      <c r="A29" s="4" t="s">
        <v>6</v>
      </c>
      <c r="B29" s="4" t="s">
        <v>6</v>
      </c>
      <c r="C29" s="7">
        <v>4300</v>
      </c>
      <c r="D29" s="16" t="s">
        <v>29</v>
      </c>
      <c r="E29" s="17"/>
      <c r="F29" s="8">
        <v>30000</v>
      </c>
      <c r="G29" s="8">
        <v>7000</v>
      </c>
      <c r="H29" s="8">
        <f>F29+G29</f>
        <v>37000</v>
      </c>
    </row>
    <row r="30" spans="1:8" ht="16.5" customHeight="1">
      <c r="A30" s="2" t="s">
        <v>16</v>
      </c>
      <c r="B30" s="2" t="s">
        <v>6</v>
      </c>
      <c r="C30" s="2" t="s">
        <v>6</v>
      </c>
      <c r="D30" s="18" t="s">
        <v>17</v>
      </c>
      <c r="E30" s="18"/>
      <c r="F30" s="3">
        <f>F31+F40+F50+F52+F59</f>
        <v>15264140</v>
      </c>
      <c r="G30" s="3">
        <f>G31+G40+G50+G52+G59</f>
        <v>198280</v>
      </c>
      <c r="H30" s="3">
        <f>H31+H40+H50+H52+H59</f>
        <v>15462420</v>
      </c>
    </row>
    <row r="31" spans="1:8" ht="16.5" customHeight="1">
      <c r="A31" s="4" t="s">
        <v>6</v>
      </c>
      <c r="B31" s="7" t="s">
        <v>18</v>
      </c>
      <c r="C31" s="2" t="s">
        <v>6</v>
      </c>
      <c r="D31" s="13" t="s">
        <v>19</v>
      </c>
      <c r="E31" s="13"/>
      <c r="F31" s="8">
        <f>SUM(F32:F39)</f>
        <v>10500000</v>
      </c>
      <c r="G31" s="8">
        <f>SUM(G32:G39)</f>
        <v>0</v>
      </c>
      <c r="H31" s="8">
        <f>SUM(H32:H39)</f>
        <v>10500000</v>
      </c>
    </row>
    <row r="32" spans="1:8" ht="13.5" customHeight="1">
      <c r="A32" s="4" t="s">
        <v>6</v>
      </c>
      <c r="B32" s="4" t="s">
        <v>6</v>
      </c>
      <c r="C32" s="7" t="s">
        <v>8</v>
      </c>
      <c r="D32" s="13" t="s">
        <v>9</v>
      </c>
      <c r="E32" s="13"/>
      <c r="F32" s="8">
        <v>10364290</v>
      </c>
      <c r="G32" s="8">
        <v>0</v>
      </c>
      <c r="H32" s="8">
        <f>F32+G32</f>
        <v>10364290</v>
      </c>
    </row>
    <row r="33" spans="1:8" ht="15.75" customHeight="1">
      <c r="A33" s="4" t="s">
        <v>6</v>
      </c>
      <c r="B33" s="4" t="s">
        <v>6</v>
      </c>
      <c r="C33" s="7" t="s">
        <v>20</v>
      </c>
      <c r="D33" s="13" t="s">
        <v>21</v>
      </c>
      <c r="E33" s="13"/>
      <c r="F33" s="8">
        <v>98324</v>
      </c>
      <c r="G33" s="8">
        <v>0</v>
      </c>
      <c r="H33" s="8">
        <f aca="true" t="shared" si="0" ref="H33:H39">F33+G33</f>
        <v>98324</v>
      </c>
    </row>
    <row r="34" spans="1:8" ht="16.5" customHeight="1">
      <c r="A34" s="4" t="s">
        <v>6</v>
      </c>
      <c r="B34" s="4" t="s">
        <v>6</v>
      </c>
      <c r="C34" s="7" t="s">
        <v>22</v>
      </c>
      <c r="D34" s="13" t="s">
        <v>23</v>
      </c>
      <c r="E34" s="13"/>
      <c r="F34" s="8">
        <v>7032</v>
      </c>
      <c r="G34" s="8">
        <v>0</v>
      </c>
      <c r="H34" s="8">
        <f t="shared" si="0"/>
        <v>7032</v>
      </c>
    </row>
    <row r="35" spans="1:8" ht="16.5" customHeight="1">
      <c r="A35" s="4" t="s">
        <v>6</v>
      </c>
      <c r="B35" s="4" t="s">
        <v>6</v>
      </c>
      <c r="C35" s="7" t="s">
        <v>24</v>
      </c>
      <c r="D35" s="13" t="s">
        <v>25</v>
      </c>
      <c r="E35" s="13"/>
      <c r="F35" s="8">
        <v>18396</v>
      </c>
      <c r="G35" s="8">
        <v>0</v>
      </c>
      <c r="H35" s="8">
        <f t="shared" si="0"/>
        <v>18396</v>
      </c>
    </row>
    <row r="36" spans="1:8" ht="24" customHeight="1">
      <c r="A36" s="4" t="s">
        <v>6</v>
      </c>
      <c r="B36" s="4" t="s">
        <v>6</v>
      </c>
      <c r="C36" s="7" t="s">
        <v>26</v>
      </c>
      <c r="D36" s="13" t="s">
        <v>27</v>
      </c>
      <c r="E36" s="13"/>
      <c r="F36" s="8">
        <v>1457</v>
      </c>
      <c r="G36" s="8">
        <v>0</v>
      </c>
      <c r="H36" s="8">
        <f t="shared" si="0"/>
        <v>1457</v>
      </c>
    </row>
    <row r="37" spans="1:8" ht="15.75" customHeight="1">
      <c r="A37" s="4" t="s">
        <v>6</v>
      </c>
      <c r="B37" s="4" t="s">
        <v>6</v>
      </c>
      <c r="C37" s="7" t="s">
        <v>10</v>
      </c>
      <c r="D37" s="13" t="s">
        <v>11</v>
      </c>
      <c r="E37" s="13"/>
      <c r="F37" s="8">
        <v>3000</v>
      </c>
      <c r="G37" s="8">
        <v>0</v>
      </c>
      <c r="H37" s="8">
        <f t="shared" si="0"/>
        <v>3000</v>
      </c>
    </row>
    <row r="38" spans="1:8" ht="17.25" customHeight="1">
      <c r="A38" s="4"/>
      <c r="B38" s="4"/>
      <c r="C38" s="7" t="s">
        <v>28</v>
      </c>
      <c r="D38" s="13" t="s">
        <v>29</v>
      </c>
      <c r="E38" s="13"/>
      <c r="F38" s="8">
        <v>4400</v>
      </c>
      <c r="G38" s="8">
        <v>0</v>
      </c>
      <c r="H38" s="8">
        <f t="shared" si="0"/>
        <v>4400</v>
      </c>
    </row>
    <row r="39" spans="1:8" ht="18.75" customHeight="1">
      <c r="A39" s="4" t="s">
        <v>6</v>
      </c>
      <c r="B39" s="4" t="s">
        <v>6</v>
      </c>
      <c r="C39" s="7">
        <v>4440</v>
      </c>
      <c r="D39" s="13" t="s">
        <v>33</v>
      </c>
      <c r="E39" s="13"/>
      <c r="F39" s="8">
        <v>3101</v>
      </c>
      <c r="G39" s="8">
        <v>0</v>
      </c>
      <c r="H39" s="8">
        <f t="shared" si="0"/>
        <v>3101</v>
      </c>
    </row>
    <row r="40" spans="1:8" ht="33.75" customHeight="1">
      <c r="A40" s="4" t="s">
        <v>6</v>
      </c>
      <c r="B40" s="7" t="s">
        <v>30</v>
      </c>
      <c r="C40" s="2" t="s">
        <v>6</v>
      </c>
      <c r="D40" s="13" t="s">
        <v>31</v>
      </c>
      <c r="E40" s="13"/>
      <c r="F40" s="8">
        <f>SUM(F41:F49)</f>
        <v>4300000</v>
      </c>
      <c r="G40" s="8">
        <f>SUM(G41:G49)</f>
        <v>200000</v>
      </c>
      <c r="H40" s="8">
        <f>SUM(H41:H49)</f>
        <v>4500000</v>
      </c>
    </row>
    <row r="41" spans="1:8" ht="18.75" customHeight="1">
      <c r="A41" s="4" t="s">
        <v>6</v>
      </c>
      <c r="B41" s="4" t="s">
        <v>6</v>
      </c>
      <c r="C41" s="7" t="s">
        <v>8</v>
      </c>
      <c r="D41" s="13" t="s">
        <v>9</v>
      </c>
      <c r="E41" s="13"/>
      <c r="F41" s="8">
        <v>3947583</v>
      </c>
      <c r="G41" s="8">
        <v>200000</v>
      </c>
      <c r="H41" s="8">
        <f>F41+G41</f>
        <v>4147583</v>
      </c>
    </row>
    <row r="42" spans="1:8" ht="16.5" customHeight="1">
      <c r="A42" s="4" t="s">
        <v>6</v>
      </c>
      <c r="B42" s="4" t="s">
        <v>6</v>
      </c>
      <c r="C42" s="7" t="s">
        <v>20</v>
      </c>
      <c r="D42" s="13" t="s">
        <v>21</v>
      </c>
      <c r="E42" s="13"/>
      <c r="F42" s="8">
        <v>67830</v>
      </c>
      <c r="G42" s="8">
        <v>0</v>
      </c>
      <c r="H42" s="8">
        <f aca="true" t="shared" si="1" ref="H42:H49">F42+G42</f>
        <v>67830</v>
      </c>
    </row>
    <row r="43" spans="1:8" ht="16.5" customHeight="1">
      <c r="A43" s="4" t="s">
        <v>6</v>
      </c>
      <c r="B43" s="4" t="s">
        <v>6</v>
      </c>
      <c r="C43" s="7" t="s">
        <v>22</v>
      </c>
      <c r="D43" s="13" t="s">
        <v>23</v>
      </c>
      <c r="E43" s="13"/>
      <c r="F43" s="8">
        <v>5600</v>
      </c>
      <c r="G43" s="8">
        <v>0</v>
      </c>
      <c r="H43" s="8">
        <f t="shared" si="1"/>
        <v>5600</v>
      </c>
    </row>
    <row r="44" spans="1:8" ht="17.25" customHeight="1">
      <c r="A44" s="4" t="s">
        <v>6</v>
      </c>
      <c r="B44" s="4" t="s">
        <v>6</v>
      </c>
      <c r="C44" s="7" t="s">
        <v>24</v>
      </c>
      <c r="D44" s="13" t="s">
        <v>25</v>
      </c>
      <c r="E44" s="13"/>
      <c r="F44" s="8">
        <v>257251</v>
      </c>
      <c r="G44" s="8">
        <v>0</v>
      </c>
      <c r="H44" s="8">
        <f t="shared" si="1"/>
        <v>257251</v>
      </c>
    </row>
    <row r="45" spans="1:8" ht="27.75" customHeight="1">
      <c r="A45" s="4" t="s">
        <v>6</v>
      </c>
      <c r="B45" s="4" t="s">
        <v>6</v>
      </c>
      <c r="C45" s="7" t="s">
        <v>26</v>
      </c>
      <c r="D45" s="13" t="s">
        <v>27</v>
      </c>
      <c r="E45" s="13"/>
      <c r="F45" s="8">
        <v>1510</v>
      </c>
      <c r="G45" s="8">
        <v>0</v>
      </c>
      <c r="H45" s="8">
        <f t="shared" si="1"/>
        <v>1510</v>
      </c>
    </row>
    <row r="46" spans="1:8" ht="16.5" customHeight="1">
      <c r="A46" s="4" t="s">
        <v>6</v>
      </c>
      <c r="B46" s="4" t="s">
        <v>6</v>
      </c>
      <c r="C46" s="7" t="s">
        <v>10</v>
      </c>
      <c r="D46" s="13" t="s">
        <v>11</v>
      </c>
      <c r="E46" s="13"/>
      <c r="F46" s="8">
        <v>2724</v>
      </c>
      <c r="G46" s="8">
        <v>0</v>
      </c>
      <c r="H46" s="8">
        <f t="shared" si="1"/>
        <v>2724</v>
      </c>
    </row>
    <row r="47" spans="1:8" ht="19.5" customHeight="1">
      <c r="A47" s="4" t="s">
        <v>6</v>
      </c>
      <c r="B47" s="4" t="s">
        <v>6</v>
      </c>
      <c r="C47" s="7" t="s">
        <v>28</v>
      </c>
      <c r="D47" s="13" t="s">
        <v>29</v>
      </c>
      <c r="E47" s="13"/>
      <c r="F47" s="8">
        <v>15000</v>
      </c>
      <c r="G47" s="8">
        <v>0</v>
      </c>
      <c r="H47" s="8">
        <f t="shared" si="1"/>
        <v>15000</v>
      </c>
    </row>
    <row r="48" spans="1:8" ht="21" customHeight="1">
      <c r="A48" s="4" t="s">
        <v>6</v>
      </c>
      <c r="B48" s="4" t="s">
        <v>6</v>
      </c>
      <c r="C48" s="7" t="s">
        <v>32</v>
      </c>
      <c r="D48" s="13" t="s">
        <v>33</v>
      </c>
      <c r="E48" s="13"/>
      <c r="F48" s="8">
        <v>2002</v>
      </c>
      <c r="G48" s="8">
        <v>0</v>
      </c>
      <c r="H48" s="8">
        <f t="shared" si="1"/>
        <v>2002</v>
      </c>
    </row>
    <row r="49" spans="1:8" ht="18.75" customHeight="1">
      <c r="A49" s="4" t="s">
        <v>6</v>
      </c>
      <c r="B49" s="4" t="s">
        <v>6</v>
      </c>
      <c r="C49" s="7" t="s">
        <v>34</v>
      </c>
      <c r="D49" s="13" t="s">
        <v>35</v>
      </c>
      <c r="E49" s="13"/>
      <c r="F49" s="8">
        <v>500</v>
      </c>
      <c r="G49" s="8">
        <v>0</v>
      </c>
      <c r="H49" s="8">
        <f t="shared" si="1"/>
        <v>500</v>
      </c>
    </row>
    <row r="50" spans="1:8" ht="17.25" customHeight="1">
      <c r="A50" s="4"/>
      <c r="B50" s="7">
        <v>85503</v>
      </c>
      <c r="C50" s="7"/>
      <c r="D50" s="16" t="s">
        <v>63</v>
      </c>
      <c r="E50" s="17"/>
      <c r="F50" s="8">
        <f>F51</f>
        <v>0</v>
      </c>
      <c r="G50" s="8">
        <f>G51</f>
        <v>240</v>
      </c>
      <c r="H50" s="8">
        <f>H51</f>
        <v>240</v>
      </c>
    </row>
    <row r="51" spans="1:8" ht="17.25" customHeight="1">
      <c r="A51" s="4"/>
      <c r="B51" s="4"/>
      <c r="C51" s="7">
        <v>4210</v>
      </c>
      <c r="D51" s="13" t="s">
        <v>11</v>
      </c>
      <c r="E51" s="13"/>
      <c r="F51" s="8">
        <v>0</v>
      </c>
      <c r="G51" s="8">
        <v>240</v>
      </c>
      <c r="H51" s="8">
        <f>F51+G51</f>
        <v>240</v>
      </c>
    </row>
    <row r="52" spans="1:8" ht="18.75" customHeight="1">
      <c r="A52" s="4" t="s">
        <v>6</v>
      </c>
      <c r="B52" s="7" t="s">
        <v>36</v>
      </c>
      <c r="C52" s="2" t="s">
        <v>6</v>
      </c>
      <c r="D52" s="13" t="s">
        <v>37</v>
      </c>
      <c r="E52" s="13"/>
      <c r="F52" s="8">
        <f>SUM(F53:F58)</f>
        <v>427140</v>
      </c>
      <c r="G52" s="8">
        <f>SUM(G53:G58)</f>
        <v>40</v>
      </c>
      <c r="H52" s="8">
        <f>SUM(H53:H58)</f>
        <v>427180</v>
      </c>
    </row>
    <row r="53" spans="1:8" ht="20.25" customHeight="1">
      <c r="A53" s="4" t="s">
        <v>6</v>
      </c>
      <c r="B53" s="4" t="s">
        <v>6</v>
      </c>
      <c r="C53" s="7" t="s">
        <v>8</v>
      </c>
      <c r="D53" s="13" t="s">
        <v>9</v>
      </c>
      <c r="E53" s="13"/>
      <c r="F53" s="8">
        <v>412220</v>
      </c>
      <c r="G53" s="8">
        <v>40</v>
      </c>
      <c r="H53" s="8">
        <f aca="true" t="shared" si="2" ref="H53:H58">F53+G53</f>
        <v>412260</v>
      </c>
    </row>
    <row r="54" spans="1:8" ht="17.25" customHeight="1">
      <c r="A54" s="4" t="s">
        <v>6</v>
      </c>
      <c r="B54" s="4" t="s">
        <v>6</v>
      </c>
      <c r="C54" s="7" t="s">
        <v>20</v>
      </c>
      <c r="D54" s="13" t="s">
        <v>21</v>
      </c>
      <c r="E54" s="13"/>
      <c r="F54" s="8">
        <v>11405</v>
      </c>
      <c r="G54" s="8">
        <v>0</v>
      </c>
      <c r="H54" s="8">
        <f t="shared" si="2"/>
        <v>11405</v>
      </c>
    </row>
    <row r="55" spans="1:8" ht="18.75" customHeight="1">
      <c r="A55" s="4" t="s">
        <v>6</v>
      </c>
      <c r="B55" s="4" t="s">
        <v>6</v>
      </c>
      <c r="C55" s="7" t="s">
        <v>24</v>
      </c>
      <c r="D55" s="13" t="s">
        <v>25</v>
      </c>
      <c r="E55" s="13"/>
      <c r="F55" s="8">
        <v>1993</v>
      </c>
      <c r="G55" s="8">
        <v>0</v>
      </c>
      <c r="H55" s="8">
        <f t="shared" si="2"/>
        <v>1993</v>
      </c>
    </row>
    <row r="56" spans="1:8" ht="27" customHeight="1">
      <c r="A56" s="4" t="s">
        <v>6</v>
      </c>
      <c r="B56" s="4" t="s">
        <v>6</v>
      </c>
      <c r="C56" s="7" t="s">
        <v>26</v>
      </c>
      <c r="D56" s="13" t="s">
        <v>27</v>
      </c>
      <c r="E56" s="13"/>
      <c r="F56" s="8">
        <v>282</v>
      </c>
      <c r="G56" s="8">
        <v>0</v>
      </c>
      <c r="H56" s="8">
        <f t="shared" si="2"/>
        <v>282</v>
      </c>
    </row>
    <row r="57" spans="1:8" ht="20.25" customHeight="1">
      <c r="A57" s="4" t="s">
        <v>6</v>
      </c>
      <c r="B57" s="4" t="s">
        <v>6</v>
      </c>
      <c r="C57" s="7" t="s">
        <v>10</v>
      </c>
      <c r="D57" s="13" t="s">
        <v>11</v>
      </c>
      <c r="E57" s="13"/>
      <c r="F57" s="8">
        <v>839</v>
      </c>
      <c r="G57" s="8">
        <v>0</v>
      </c>
      <c r="H57" s="8">
        <f t="shared" si="2"/>
        <v>839</v>
      </c>
    </row>
    <row r="58" spans="1:8" ht="17.25" customHeight="1">
      <c r="A58" s="4" t="s">
        <v>6</v>
      </c>
      <c r="B58" s="4" t="s">
        <v>6</v>
      </c>
      <c r="C58" s="7" t="s">
        <v>28</v>
      </c>
      <c r="D58" s="13" t="s">
        <v>29</v>
      </c>
      <c r="E58" s="13"/>
      <c r="F58" s="8">
        <v>401</v>
      </c>
      <c r="G58" s="8">
        <v>0</v>
      </c>
      <c r="H58" s="8">
        <f t="shared" si="2"/>
        <v>401</v>
      </c>
    </row>
    <row r="59" spans="1:8" ht="75" customHeight="1">
      <c r="A59" s="4" t="s">
        <v>6</v>
      </c>
      <c r="B59" s="7" t="s">
        <v>38</v>
      </c>
      <c r="C59" s="2" t="s">
        <v>6</v>
      </c>
      <c r="D59" s="13" t="s">
        <v>60</v>
      </c>
      <c r="E59" s="13"/>
      <c r="F59" s="8">
        <f>F60</f>
        <v>37000</v>
      </c>
      <c r="G59" s="8">
        <f>G60</f>
        <v>-2000</v>
      </c>
      <c r="H59" s="8">
        <f>H60</f>
        <v>35000</v>
      </c>
    </row>
    <row r="60" spans="1:8" ht="16.5" customHeight="1">
      <c r="A60" s="4" t="s">
        <v>6</v>
      </c>
      <c r="B60" s="4" t="s">
        <v>6</v>
      </c>
      <c r="C60" s="7" t="s">
        <v>39</v>
      </c>
      <c r="D60" s="13" t="s">
        <v>40</v>
      </c>
      <c r="E60" s="13"/>
      <c r="F60" s="8">
        <v>37000</v>
      </c>
      <c r="G60" s="8">
        <v>-2000</v>
      </c>
      <c r="H60" s="8">
        <f>F60+G60</f>
        <v>35000</v>
      </c>
    </row>
    <row r="61" spans="1:8" ht="11.25">
      <c r="A61" s="14" t="s">
        <v>41</v>
      </c>
      <c r="B61" s="14"/>
      <c r="C61" s="14"/>
      <c r="D61" s="14"/>
      <c r="E61" s="14"/>
      <c r="F61" s="3">
        <f>F4+F17+F21+F30</f>
        <v>15372973</v>
      </c>
      <c r="G61" s="3">
        <f>G4+G17+G21+G30</f>
        <v>231569</v>
      </c>
      <c r="H61" s="3">
        <f>H4+H17+H21+H30</f>
        <v>15604542</v>
      </c>
    </row>
    <row r="63" spans="5:8" ht="12.75">
      <c r="E63" s="15"/>
      <c r="F63" s="15"/>
      <c r="G63" s="15"/>
      <c r="H63" s="15"/>
    </row>
  </sheetData>
  <sheetProtection/>
  <mergeCells count="62">
    <mergeCell ref="A1:H1"/>
    <mergeCell ref="A2:H2"/>
    <mergeCell ref="D3:E3"/>
    <mergeCell ref="D4:E4"/>
    <mergeCell ref="D11:E11"/>
    <mergeCell ref="D12:E12"/>
    <mergeCell ref="D10:E10"/>
    <mergeCell ref="D13:E13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5:E5"/>
    <mergeCell ref="D6:E6"/>
    <mergeCell ref="D7:E7"/>
    <mergeCell ref="D8:E8"/>
    <mergeCell ref="D9:E9"/>
    <mergeCell ref="D33:E33"/>
    <mergeCell ref="D34:E34"/>
    <mergeCell ref="D35:E35"/>
    <mergeCell ref="D36:E36"/>
    <mergeCell ref="D37:E37"/>
    <mergeCell ref="D38:E38"/>
    <mergeCell ref="D52:E52"/>
    <mergeCell ref="D39:E39"/>
    <mergeCell ref="D40:E40"/>
    <mergeCell ref="D41:E41"/>
    <mergeCell ref="D42:E42"/>
    <mergeCell ref="D43:E43"/>
    <mergeCell ref="D44:E44"/>
    <mergeCell ref="D54:E54"/>
    <mergeCell ref="D55:E55"/>
    <mergeCell ref="D56:E56"/>
    <mergeCell ref="D57:E57"/>
    <mergeCell ref="D58:E58"/>
    <mergeCell ref="D45:E45"/>
    <mergeCell ref="D46:E46"/>
    <mergeCell ref="D47:E47"/>
    <mergeCell ref="D48:E48"/>
    <mergeCell ref="D49:E49"/>
    <mergeCell ref="D59:E59"/>
    <mergeCell ref="D60:E60"/>
    <mergeCell ref="A61:E61"/>
    <mergeCell ref="E63:H63"/>
    <mergeCell ref="D14:E14"/>
    <mergeCell ref="D15:E15"/>
    <mergeCell ref="D29:E29"/>
    <mergeCell ref="D51:E51"/>
    <mergeCell ref="D50:E50"/>
    <mergeCell ref="D53:E53"/>
  </mergeCells>
  <printOptions/>
  <pageMargins left="0.39" right="0.39" top="0.39" bottom="0.39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7">
      <selection activeCell="D43" sqref="D43:E43"/>
    </sheetView>
  </sheetViews>
  <sheetFormatPr defaultColWidth="9.33203125" defaultRowHeight="10.5"/>
  <cols>
    <col min="1" max="1" width="6.66015625" style="0" customWidth="1"/>
    <col min="2" max="2" width="9.33203125" style="0" customWidth="1"/>
    <col min="3" max="3" width="10" style="0" customWidth="1"/>
    <col min="4" max="4" width="37.66015625" style="0" customWidth="1"/>
    <col min="5" max="5" width="11.66015625" style="0" customWidth="1"/>
    <col min="6" max="6" width="14.66015625" style="0" customWidth="1"/>
    <col min="7" max="7" width="14.33203125" style="0" customWidth="1"/>
    <col min="8" max="8" width="13.33203125" style="0" customWidth="1"/>
  </cols>
  <sheetData>
    <row r="1" spans="1:8" ht="13.5" customHeight="1">
      <c r="A1" s="19" t="s">
        <v>58</v>
      </c>
      <c r="B1" s="19"/>
      <c r="C1" s="19"/>
      <c r="D1" s="19"/>
      <c r="E1" s="19"/>
      <c r="F1" s="19"/>
      <c r="G1" s="19"/>
      <c r="H1" s="19"/>
    </row>
    <row r="2" spans="1:8" ht="46.5" customHeight="1">
      <c r="A2" s="19" t="s">
        <v>51</v>
      </c>
      <c r="B2" s="20"/>
      <c r="C2" s="20"/>
      <c r="D2" s="20"/>
      <c r="E2" s="20"/>
      <c r="F2" s="20"/>
      <c r="G2" s="20"/>
      <c r="H2" s="20"/>
    </row>
    <row r="3" spans="1:8" ht="30" customHeight="1">
      <c r="A3" s="11" t="s">
        <v>0</v>
      </c>
      <c r="B3" s="11" t="s">
        <v>1</v>
      </c>
      <c r="C3" s="11" t="s">
        <v>2</v>
      </c>
      <c r="D3" s="21" t="s">
        <v>3</v>
      </c>
      <c r="E3" s="21"/>
      <c r="F3" s="11" t="s">
        <v>55</v>
      </c>
      <c r="G3" s="11" t="s">
        <v>56</v>
      </c>
      <c r="H3" s="11" t="s">
        <v>57</v>
      </c>
    </row>
    <row r="4" spans="1:8" ht="16.5" customHeight="1">
      <c r="A4" s="2" t="s">
        <v>42</v>
      </c>
      <c r="B4" s="2" t="s">
        <v>6</v>
      </c>
      <c r="C4" s="2" t="s">
        <v>6</v>
      </c>
      <c r="D4" s="18" t="s">
        <v>43</v>
      </c>
      <c r="E4" s="18"/>
      <c r="F4" s="3">
        <f>F5</f>
        <v>66741</v>
      </c>
      <c r="G4" s="3">
        <f>G5</f>
        <v>0</v>
      </c>
      <c r="H4" s="3">
        <f>H5</f>
        <v>66741</v>
      </c>
    </row>
    <row r="5" spans="1:8" ht="13.5" customHeight="1">
      <c r="A5" s="4" t="s">
        <v>6</v>
      </c>
      <c r="B5" s="7" t="s">
        <v>44</v>
      </c>
      <c r="C5" s="2" t="s">
        <v>6</v>
      </c>
      <c r="D5" s="13" t="s">
        <v>45</v>
      </c>
      <c r="E5" s="13"/>
      <c r="F5" s="8">
        <f>SUM(F6:F8)</f>
        <v>66741</v>
      </c>
      <c r="G5" s="8">
        <f>SUM(G6:G8)</f>
        <v>0</v>
      </c>
      <c r="H5" s="8">
        <f>SUM(H6:H8)</f>
        <v>66741</v>
      </c>
    </row>
    <row r="6" spans="1:8" ht="16.5" customHeight="1">
      <c r="A6" s="11"/>
      <c r="B6" s="11"/>
      <c r="C6" s="7" t="s">
        <v>20</v>
      </c>
      <c r="D6" s="13" t="s">
        <v>21</v>
      </c>
      <c r="E6" s="13"/>
      <c r="F6" s="8">
        <v>55784</v>
      </c>
      <c r="G6" s="8">
        <v>0</v>
      </c>
      <c r="H6" s="8">
        <f>F6+G6</f>
        <v>55784</v>
      </c>
    </row>
    <row r="7" spans="1:8" ht="16.5" customHeight="1">
      <c r="A7" s="11"/>
      <c r="B7" s="11"/>
      <c r="C7" s="7" t="s">
        <v>24</v>
      </c>
      <c r="D7" s="13" t="s">
        <v>25</v>
      </c>
      <c r="E7" s="13"/>
      <c r="F7" s="8">
        <v>9590</v>
      </c>
      <c r="G7" s="8">
        <v>0</v>
      </c>
      <c r="H7" s="8">
        <f>F7+G7</f>
        <v>9590</v>
      </c>
    </row>
    <row r="8" spans="1:8" ht="23.25" customHeight="1">
      <c r="A8" s="11"/>
      <c r="B8" s="11"/>
      <c r="C8" s="7" t="s">
        <v>26</v>
      </c>
      <c r="D8" s="13" t="s">
        <v>27</v>
      </c>
      <c r="E8" s="13"/>
      <c r="F8" s="8">
        <v>1367</v>
      </c>
      <c r="G8" s="8">
        <v>0</v>
      </c>
      <c r="H8" s="8">
        <f>F8+G8</f>
        <v>1367</v>
      </c>
    </row>
    <row r="9" spans="1:8" ht="21.75" customHeight="1">
      <c r="A9" s="2" t="s">
        <v>46</v>
      </c>
      <c r="B9" s="2" t="s">
        <v>6</v>
      </c>
      <c r="C9" s="2" t="s">
        <v>6</v>
      </c>
      <c r="D9" s="18" t="s">
        <v>61</v>
      </c>
      <c r="E9" s="18"/>
      <c r="F9" s="3">
        <f>F10</f>
        <v>2200</v>
      </c>
      <c r="G9" s="3">
        <f>G10</f>
        <v>0</v>
      </c>
      <c r="H9" s="3">
        <f>H10</f>
        <v>2200</v>
      </c>
    </row>
    <row r="10" spans="1:8" ht="23.25" customHeight="1">
      <c r="A10" s="4" t="s">
        <v>6</v>
      </c>
      <c r="B10" s="7" t="s">
        <v>47</v>
      </c>
      <c r="C10" s="2" t="s">
        <v>6</v>
      </c>
      <c r="D10" s="13" t="s">
        <v>48</v>
      </c>
      <c r="E10" s="13"/>
      <c r="F10" s="8">
        <f>SUM(F11:F12)</f>
        <v>2200</v>
      </c>
      <c r="G10" s="8">
        <f>SUM(G11:G12)</f>
        <v>0</v>
      </c>
      <c r="H10" s="8">
        <f>SUM(H11:H12)</f>
        <v>2200</v>
      </c>
    </row>
    <row r="11" spans="1:8" ht="15.75" customHeight="1">
      <c r="A11" s="11"/>
      <c r="B11" s="11"/>
      <c r="C11" s="7" t="s">
        <v>10</v>
      </c>
      <c r="D11" s="13" t="s">
        <v>11</v>
      </c>
      <c r="E11" s="13"/>
      <c r="F11" s="8">
        <v>1200</v>
      </c>
      <c r="G11" s="8">
        <v>0</v>
      </c>
      <c r="H11" s="8">
        <f>F11+G11</f>
        <v>1200</v>
      </c>
    </row>
    <row r="12" spans="1:8" ht="15" customHeight="1">
      <c r="A12" s="11"/>
      <c r="B12" s="11"/>
      <c r="C12" s="7" t="s">
        <v>28</v>
      </c>
      <c r="D12" s="13" t="s">
        <v>29</v>
      </c>
      <c r="E12" s="13"/>
      <c r="F12" s="8">
        <v>1000</v>
      </c>
      <c r="G12" s="8">
        <v>0</v>
      </c>
      <c r="H12" s="8">
        <f>F12+G12</f>
        <v>1000</v>
      </c>
    </row>
    <row r="13" spans="1:8" ht="15" customHeight="1">
      <c r="A13" s="2" t="s">
        <v>5</v>
      </c>
      <c r="B13" s="2" t="s">
        <v>6</v>
      </c>
      <c r="C13" s="2" t="s">
        <v>6</v>
      </c>
      <c r="D13" s="18" t="s">
        <v>7</v>
      </c>
      <c r="E13" s="18"/>
      <c r="F13" s="3">
        <f>F14+F17+F19</f>
        <v>39700</v>
      </c>
      <c r="G13" s="3">
        <f>G14+G17+G19</f>
        <v>192</v>
      </c>
      <c r="H13" s="3">
        <f>H14+H17+H19</f>
        <v>39892</v>
      </c>
    </row>
    <row r="14" spans="1:8" ht="15" customHeight="1">
      <c r="A14" s="2"/>
      <c r="B14" s="7">
        <v>85215</v>
      </c>
      <c r="C14" s="7"/>
      <c r="D14" s="16" t="s">
        <v>59</v>
      </c>
      <c r="E14" s="17"/>
      <c r="F14" s="8">
        <f>F16+F15</f>
        <v>0</v>
      </c>
      <c r="G14" s="8">
        <f>G16+G15</f>
        <v>192</v>
      </c>
      <c r="H14" s="8">
        <f>H16+H15</f>
        <v>192</v>
      </c>
    </row>
    <row r="15" spans="1:8" ht="15" customHeight="1">
      <c r="A15" s="2"/>
      <c r="B15" s="7"/>
      <c r="C15" s="7">
        <v>3110</v>
      </c>
      <c r="D15" s="13" t="s">
        <v>9</v>
      </c>
      <c r="E15" s="13"/>
      <c r="F15" s="8"/>
      <c r="G15" s="8">
        <v>188</v>
      </c>
      <c r="H15" s="8">
        <f>F15+G15</f>
        <v>188</v>
      </c>
    </row>
    <row r="16" spans="1:8" ht="15" customHeight="1">
      <c r="A16" s="2"/>
      <c r="B16" s="7"/>
      <c r="C16" s="7">
        <v>4210</v>
      </c>
      <c r="D16" s="13" t="s">
        <v>11</v>
      </c>
      <c r="E16" s="13"/>
      <c r="F16" s="8"/>
      <c r="G16" s="8">
        <v>4</v>
      </c>
      <c r="H16" s="8">
        <f>F16+G16</f>
        <v>4</v>
      </c>
    </row>
    <row r="17" spans="1:8" ht="15" customHeight="1">
      <c r="A17" s="2"/>
      <c r="B17" s="7" t="s">
        <v>12</v>
      </c>
      <c r="C17" s="2" t="s">
        <v>6</v>
      </c>
      <c r="D17" s="13" t="s">
        <v>13</v>
      </c>
      <c r="E17" s="13"/>
      <c r="F17" s="8">
        <f>F18</f>
        <v>700</v>
      </c>
      <c r="G17" s="8">
        <f>G18</f>
        <v>0</v>
      </c>
      <c r="H17" s="8">
        <f>H18</f>
        <v>700</v>
      </c>
    </row>
    <row r="18" spans="1:8" ht="15" customHeight="1">
      <c r="A18" s="2"/>
      <c r="B18" s="4" t="s">
        <v>6</v>
      </c>
      <c r="C18" s="7" t="s">
        <v>14</v>
      </c>
      <c r="D18" s="13" t="s">
        <v>15</v>
      </c>
      <c r="E18" s="13"/>
      <c r="F18" s="8">
        <v>700</v>
      </c>
      <c r="G18" s="8">
        <v>0</v>
      </c>
      <c r="H18" s="8">
        <f>F18+G18</f>
        <v>700</v>
      </c>
    </row>
    <row r="19" spans="1:8" ht="12" customHeight="1">
      <c r="A19" s="4" t="s">
        <v>6</v>
      </c>
      <c r="B19" s="7">
        <v>85228</v>
      </c>
      <c r="C19" s="2" t="s">
        <v>6</v>
      </c>
      <c r="D19" s="13" t="s">
        <v>54</v>
      </c>
      <c r="E19" s="13"/>
      <c r="F19" s="8">
        <f>F20+F21</f>
        <v>39000</v>
      </c>
      <c r="G19" s="8">
        <f>G20+G21</f>
        <v>0</v>
      </c>
      <c r="H19" s="8">
        <f>H20+H21</f>
        <v>39000</v>
      </c>
    </row>
    <row r="20" spans="1:8" ht="12" customHeight="1">
      <c r="A20" s="4"/>
      <c r="B20" s="7"/>
      <c r="C20" s="7">
        <v>4170</v>
      </c>
      <c r="D20" s="16" t="s">
        <v>53</v>
      </c>
      <c r="E20" s="17"/>
      <c r="F20" s="8">
        <v>9000</v>
      </c>
      <c r="G20" s="8">
        <v>0</v>
      </c>
      <c r="H20" s="8">
        <f>F20+G20</f>
        <v>9000</v>
      </c>
    </row>
    <row r="21" spans="1:8" ht="12" customHeight="1">
      <c r="A21" s="4" t="s">
        <v>6</v>
      </c>
      <c r="B21" s="4" t="s">
        <v>6</v>
      </c>
      <c r="C21" s="7">
        <v>4300</v>
      </c>
      <c r="D21" s="13" t="s">
        <v>29</v>
      </c>
      <c r="E21" s="13"/>
      <c r="F21" s="8">
        <v>30000</v>
      </c>
      <c r="G21" s="8">
        <v>0</v>
      </c>
      <c r="H21" s="8">
        <f>F21+G21</f>
        <v>30000</v>
      </c>
    </row>
    <row r="22" spans="1:8" ht="16.5" customHeight="1">
      <c r="A22" s="2" t="s">
        <v>16</v>
      </c>
      <c r="B22" s="2" t="s">
        <v>6</v>
      </c>
      <c r="C22" s="2" t="s">
        <v>6</v>
      </c>
      <c r="D22" s="18" t="s">
        <v>17</v>
      </c>
      <c r="E22" s="18"/>
      <c r="F22" s="3">
        <f>F23+F32+F42+F49</f>
        <v>15264140</v>
      </c>
      <c r="G22" s="3">
        <f>G23+G32+G42+G49</f>
        <v>0</v>
      </c>
      <c r="H22" s="3">
        <f>H23+H32+H42+H49</f>
        <v>15264140</v>
      </c>
    </row>
    <row r="23" spans="1:8" ht="12" customHeight="1">
      <c r="A23" s="4" t="s">
        <v>6</v>
      </c>
      <c r="B23" s="7" t="s">
        <v>18</v>
      </c>
      <c r="C23" s="2" t="s">
        <v>6</v>
      </c>
      <c r="D23" s="13" t="s">
        <v>19</v>
      </c>
      <c r="E23" s="13"/>
      <c r="F23" s="8">
        <f>SUM(F24:F31)</f>
        <v>10500000</v>
      </c>
      <c r="G23" s="8">
        <f>SUM(G24:G31)</f>
        <v>0</v>
      </c>
      <c r="H23" s="8">
        <f>SUM(H24:H31)</f>
        <v>10500000</v>
      </c>
    </row>
    <row r="24" spans="1:8" ht="12" customHeight="1">
      <c r="A24" s="4" t="s">
        <v>6</v>
      </c>
      <c r="B24" s="4" t="s">
        <v>6</v>
      </c>
      <c r="C24" s="7" t="s">
        <v>8</v>
      </c>
      <c r="D24" s="13" t="s">
        <v>9</v>
      </c>
      <c r="E24" s="13"/>
      <c r="F24" s="8">
        <v>10364290</v>
      </c>
      <c r="G24" s="8">
        <v>0</v>
      </c>
      <c r="H24" s="8">
        <f>F24+G24</f>
        <v>10364290</v>
      </c>
    </row>
    <row r="25" spans="1:8" ht="12" customHeight="1">
      <c r="A25" s="4" t="s">
        <v>6</v>
      </c>
      <c r="B25" s="4" t="s">
        <v>6</v>
      </c>
      <c r="C25" s="7" t="s">
        <v>20</v>
      </c>
      <c r="D25" s="13" t="s">
        <v>21</v>
      </c>
      <c r="E25" s="13"/>
      <c r="F25" s="8">
        <v>98324</v>
      </c>
      <c r="G25" s="8">
        <v>0</v>
      </c>
      <c r="H25" s="8">
        <f aca="true" t="shared" si="0" ref="H25:H31">F25+G25</f>
        <v>98324</v>
      </c>
    </row>
    <row r="26" spans="1:8" ht="12" customHeight="1">
      <c r="A26" s="4" t="s">
        <v>6</v>
      </c>
      <c r="B26" s="4" t="s">
        <v>6</v>
      </c>
      <c r="C26" s="7" t="s">
        <v>22</v>
      </c>
      <c r="D26" s="13" t="s">
        <v>23</v>
      </c>
      <c r="E26" s="13"/>
      <c r="F26" s="8">
        <v>7032</v>
      </c>
      <c r="G26" s="8">
        <v>0</v>
      </c>
      <c r="H26" s="8">
        <f t="shared" si="0"/>
        <v>7032</v>
      </c>
    </row>
    <row r="27" spans="1:8" ht="12" customHeight="1">
      <c r="A27" s="4" t="s">
        <v>6</v>
      </c>
      <c r="B27" s="4" t="s">
        <v>6</v>
      </c>
      <c r="C27" s="7" t="s">
        <v>24</v>
      </c>
      <c r="D27" s="13" t="s">
        <v>25</v>
      </c>
      <c r="E27" s="13"/>
      <c r="F27" s="8">
        <v>18396</v>
      </c>
      <c r="G27" s="8">
        <v>0</v>
      </c>
      <c r="H27" s="8">
        <f t="shared" si="0"/>
        <v>18396</v>
      </c>
    </row>
    <row r="28" spans="1:8" ht="21" customHeight="1">
      <c r="A28" s="4" t="s">
        <v>6</v>
      </c>
      <c r="B28" s="4" t="s">
        <v>6</v>
      </c>
      <c r="C28" s="7" t="s">
        <v>26</v>
      </c>
      <c r="D28" s="13" t="s">
        <v>27</v>
      </c>
      <c r="E28" s="13"/>
      <c r="F28" s="8">
        <v>1457</v>
      </c>
      <c r="G28" s="8">
        <v>0</v>
      </c>
      <c r="H28" s="8">
        <f t="shared" si="0"/>
        <v>1457</v>
      </c>
    </row>
    <row r="29" spans="1:8" ht="12" customHeight="1">
      <c r="A29" s="4" t="s">
        <v>6</v>
      </c>
      <c r="B29" s="4" t="s">
        <v>6</v>
      </c>
      <c r="C29" s="7" t="s">
        <v>10</v>
      </c>
      <c r="D29" s="13" t="s">
        <v>11</v>
      </c>
      <c r="E29" s="13"/>
      <c r="F29" s="8">
        <v>3000</v>
      </c>
      <c r="G29" s="8">
        <v>0</v>
      </c>
      <c r="H29" s="8">
        <f t="shared" si="0"/>
        <v>3000</v>
      </c>
    </row>
    <row r="30" spans="1:8" ht="12" customHeight="1">
      <c r="A30" s="4"/>
      <c r="B30" s="4"/>
      <c r="C30" s="7" t="s">
        <v>28</v>
      </c>
      <c r="D30" s="13" t="s">
        <v>29</v>
      </c>
      <c r="E30" s="13"/>
      <c r="F30" s="8">
        <v>4400</v>
      </c>
      <c r="G30" s="8">
        <v>0</v>
      </c>
      <c r="H30" s="8">
        <f t="shared" si="0"/>
        <v>4400</v>
      </c>
    </row>
    <row r="31" spans="1:8" ht="12" customHeight="1">
      <c r="A31" s="4" t="s">
        <v>6</v>
      </c>
      <c r="B31" s="4" t="s">
        <v>6</v>
      </c>
      <c r="C31" s="7">
        <v>4440</v>
      </c>
      <c r="D31" s="13" t="s">
        <v>33</v>
      </c>
      <c r="E31" s="13"/>
      <c r="F31" s="8">
        <v>3101</v>
      </c>
      <c r="G31" s="8">
        <v>0</v>
      </c>
      <c r="H31" s="8">
        <f t="shared" si="0"/>
        <v>3101</v>
      </c>
    </row>
    <row r="32" spans="1:8" ht="36.75" customHeight="1">
      <c r="A32" s="4" t="s">
        <v>6</v>
      </c>
      <c r="B32" s="7" t="s">
        <v>30</v>
      </c>
      <c r="C32" s="2" t="s">
        <v>6</v>
      </c>
      <c r="D32" s="13" t="s">
        <v>31</v>
      </c>
      <c r="E32" s="13"/>
      <c r="F32" s="8">
        <f>SUM(F33:F41)</f>
        <v>4300000</v>
      </c>
      <c r="G32" s="8">
        <f>SUM(G33:G41)</f>
        <v>0</v>
      </c>
      <c r="H32" s="8">
        <f>SUM(H33:H41)</f>
        <v>4300000</v>
      </c>
    </row>
    <row r="33" spans="1:8" ht="12" customHeight="1">
      <c r="A33" s="4" t="s">
        <v>6</v>
      </c>
      <c r="B33" s="4" t="s">
        <v>6</v>
      </c>
      <c r="C33" s="7" t="s">
        <v>8</v>
      </c>
      <c r="D33" s="13" t="s">
        <v>9</v>
      </c>
      <c r="E33" s="13"/>
      <c r="F33" s="8">
        <v>3947583</v>
      </c>
      <c r="G33" s="8">
        <v>0</v>
      </c>
      <c r="H33" s="8">
        <f>F33+G33</f>
        <v>3947583</v>
      </c>
    </row>
    <row r="34" spans="1:8" ht="12" customHeight="1">
      <c r="A34" s="4" t="s">
        <v>6</v>
      </c>
      <c r="B34" s="4" t="s">
        <v>6</v>
      </c>
      <c r="C34" s="7" t="s">
        <v>20</v>
      </c>
      <c r="D34" s="13" t="s">
        <v>21</v>
      </c>
      <c r="E34" s="13"/>
      <c r="F34" s="8">
        <v>67830</v>
      </c>
      <c r="G34" s="8">
        <v>0</v>
      </c>
      <c r="H34" s="8">
        <f aca="true" t="shared" si="1" ref="H34:H41">F34+G34</f>
        <v>67830</v>
      </c>
    </row>
    <row r="35" spans="1:8" ht="12" customHeight="1">
      <c r="A35" s="4" t="s">
        <v>6</v>
      </c>
      <c r="B35" s="4" t="s">
        <v>6</v>
      </c>
      <c r="C35" s="7" t="s">
        <v>22</v>
      </c>
      <c r="D35" s="13" t="s">
        <v>23</v>
      </c>
      <c r="E35" s="13"/>
      <c r="F35" s="8">
        <v>5600</v>
      </c>
      <c r="G35" s="8">
        <v>0</v>
      </c>
      <c r="H35" s="8">
        <f t="shared" si="1"/>
        <v>5600</v>
      </c>
    </row>
    <row r="36" spans="1:8" ht="12" customHeight="1">
      <c r="A36" s="4" t="s">
        <v>6</v>
      </c>
      <c r="B36" s="4" t="s">
        <v>6</v>
      </c>
      <c r="C36" s="7" t="s">
        <v>24</v>
      </c>
      <c r="D36" s="13" t="s">
        <v>25</v>
      </c>
      <c r="E36" s="13"/>
      <c r="F36" s="8">
        <v>257251</v>
      </c>
      <c r="G36" s="8">
        <v>0</v>
      </c>
      <c r="H36" s="8">
        <f t="shared" si="1"/>
        <v>257251</v>
      </c>
    </row>
    <row r="37" spans="1:8" ht="21" customHeight="1">
      <c r="A37" s="4" t="s">
        <v>6</v>
      </c>
      <c r="B37" s="4" t="s">
        <v>6</v>
      </c>
      <c r="C37" s="7" t="s">
        <v>26</v>
      </c>
      <c r="D37" s="13" t="s">
        <v>27</v>
      </c>
      <c r="E37" s="13"/>
      <c r="F37" s="8">
        <v>1510</v>
      </c>
      <c r="G37" s="8">
        <v>0</v>
      </c>
      <c r="H37" s="8">
        <f t="shared" si="1"/>
        <v>1510</v>
      </c>
    </row>
    <row r="38" spans="1:8" ht="12" customHeight="1">
      <c r="A38" s="4" t="s">
        <v>6</v>
      </c>
      <c r="B38" s="4" t="s">
        <v>6</v>
      </c>
      <c r="C38" s="7" t="s">
        <v>10</v>
      </c>
      <c r="D38" s="13" t="s">
        <v>11</v>
      </c>
      <c r="E38" s="13"/>
      <c r="F38" s="8">
        <v>2724</v>
      </c>
      <c r="G38" s="8">
        <v>0</v>
      </c>
      <c r="H38" s="8">
        <f t="shared" si="1"/>
        <v>2724</v>
      </c>
    </row>
    <row r="39" spans="1:8" ht="12" customHeight="1">
      <c r="A39" s="4" t="s">
        <v>6</v>
      </c>
      <c r="B39" s="4" t="s">
        <v>6</v>
      </c>
      <c r="C39" s="7" t="s">
        <v>28</v>
      </c>
      <c r="D39" s="13" t="s">
        <v>29</v>
      </c>
      <c r="E39" s="13"/>
      <c r="F39" s="8">
        <v>15000</v>
      </c>
      <c r="G39" s="8">
        <v>0</v>
      </c>
      <c r="H39" s="8">
        <f t="shared" si="1"/>
        <v>15000</v>
      </c>
    </row>
    <row r="40" spans="1:8" ht="12" customHeight="1">
      <c r="A40" s="4" t="s">
        <v>6</v>
      </c>
      <c r="B40" s="4" t="s">
        <v>6</v>
      </c>
      <c r="C40" s="7" t="s">
        <v>32</v>
      </c>
      <c r="D40" s="13" t="s">
        <v>33</v>
      </c>
      <c r="E40" s="13"/>
      <c r="F40" s="8">
        <v>2002</v>
      </c>
      <c r="G40" s="8">
        <v>0</v>
      </c>
      <c r="H40" s="8">
        <f t="shared" si="1"/>
        <v>2002</v>
      </c>
    </row>
    <row r="41" spans="1:8" ht="12" customHeight="1">
      <c r="A41" s="4" t="s">
        <v>6</v>
      </c>
      <c r="B41" s="4" t="s">
        <v>6</v>
      </c>
      <c r="C41" s="7" t="s">
        <v>34</v>
      </c>
      <c r="D41" s="13" t="s">
        <v>35</v>
      </c>
      <c r="E41" s="13"/>
      <c r="F41" s="8">
        <v>500</v>
      </c>
      <c r="G41" s="8">
        <v>0</v>
      </c>
      <c r="H41" s="8">
        <f t="shared" si="1"/>
        <v>500</v>
      </c>
    </row>
    <row r="42" spans="1:8" ht="12" customHeight="1">
      <c r="A42" s="4" t="s">
        <v>6</v>
      </c>
      <c r="B42" s="7" t="s">
        <v>36</v>
      </c>
      <c r="C42" s="2" t="s">
        <v>6</v>
      </c>
      <c r="D42" s="13" t="s">
        <v>37</v>
      </c>
      <c r="E42" s="13"/>
      <c r="F42" s="8">
        <f>SUM(F43:F48)</f>
        <v>427140</v>
      </c>
      <c r="G42" s="8">
        <v>0</v>
      </c>
      <c r="H42" s="8">
        <f>SUM(H43:H48)</f>
        <v>427140</v>
      </c>
    </row>
    <row r="43" spans="1:8" ht="12" customHeight="1">
      <c r="A43" s="4" t="s">
        <v>6</v>
      </c>
      <c r="B43" s="4" t="s">
        <v>6</v>
      </c>
      <c r="C43" s="7" t="s">
        <v>8</v>
      </c>
      <c r="D43" s="13" t="s">
        <v>9</v>
      </c>
      <c r="E43" s="13"/>
      <c r="F43" s="8">
        <v>412220</v>
      </c>
      <c r="G43" s="8">
        <v>0</v>
      </c>
      <c r="H43" s="8">
        <f aca="true" t="shared" si="2" ref="H43:H48">F43+G43</f>
        <v>412220</v>
      </c>
    </row>
    <row r="44" spans="1:8" ht="12" customHeight="1">
      <c r="A44" s="4" t="s">
        <v>6</v>
      </c>
      <c r="B44" s="4" t="s">
        <v>6</v>
      </c>
      <c r="C44" s="7" t="s">
        <v>20</v>
      </c>
      <c r="D44" s="13" t="s">
        <v>21</v>
      </c>
      <c r="E44" s="13"/>
      <c r="F44" s="8">
        <v>11405</v>
      </c>
      <c r="G44" s="8">
        <v>0</v>
      </c>
      <c r="H44" s="8">
        <f t="shared" si="2"/>
        <v>11405</v>
      </c>
    </row>
    <row r="45" spans="1:8" ht="12" customHeight="1">
      <c r="A45" s="4" t="s">
        <v>6</v>
      </c>
      <c r="B45" s="4" t="s">
        <v>6</v>
      </c>
      <c r="C45" s="7" t="s">
        <v>24</v>
      </c>
      <c r="D45" s="13" t="s">
        <v>25</v>
      </c>
      <c r="E45" s="13"/>
      <c r="F45" s="8">
        <v>1993</v>
      </c>
      <c r="G45" s="8">
        <v>0</v>
      </c>
      <c r="H45" s="8">
        <f t="shared" si="2"/>
        <v>1993</v>
      </c>
    </row>
    <row r="46" spans="1:8" ht="21" customHeight="1">
      <c r="A46" s="4" t="s">
        <v>6</v>
      </c>
      <c r="B46" s="4" t="s">
        <v>6</v>
      </c>
      <c r="C46" s="7" t="s">
        <v>26</v>
      </c>
      <c r="D46" s="13" t="s">
        <v>27</v>
      </c>
      <c r="E46" s="13"/>
      <c r="F46" s="8">
        <v>282</v>
      </c>
      <c r="G46" s="8">
        <v>0</v>
      </c>
      <c r="H46" s="8">
        <f t="shared" si="2"/>
        <v>282</v>
      </c>
    </row>
    <row r="47" spans="1:8" ht="12" customHeight="1">
      <c r="A47" s="4" t="s">
        <v>6</v>
      </c>
      <c r="B47" s="4" t="s">
        <v>6</v>
      </c>
      <c r="C47" s="7" t="s">
        <v>10</v>
      </c>
      <c r="D47" s="13" t="s">
        <v>11</v>
      </c>
      <c r="E47" s="13"/>
      <c r="F47" s="8">
        <v>839</v>
      </c>
      <c r="G47" s="8">
        <v>0</v>
      </c>
      <c r="H47" s="8">
        <f t="shared" si="2"/>
        <v>839</v>
      </c>
    </row>
    <row r="48" spans="1:8" ht="12" customHeight="1">
      <c r="A48" s="4" t="s">
        <v>6</v>
      </c>
      <c r="B48" s="4" t="s">
        <v>6</v>
      </c>
      <c r="C48" s="7" t="s">
        <v>28</v>
      </c>
      <c r="D48" s="13" t="s">
        <v>29</v>
      </c>
      <c r="E48" s="13"/>
      <c r="F48" s="8">
        <v>401</v>
      </c>
      <c r="G48" s="8">
        <v>0</v>
      </c>
      <c r="H48" s="8">
        <f t="shared" si="2"/>
        <v>401</v>
      </c>
    </row>
    <row r="49" spans="1:8" ht="66.75" customHeight="1">
      <c r="A49" s="4" t="s">
        <v>6</v>
      </c>
      <c r="B49" s="7" t="s">
        <v>38</v>
      </c>
      <c r="C49" s="2" t="s">
        <v>6</v>
      </c>
      <c r="D49" s="13" t="s">
        <v>60</v>
      </c>
      <c r="E49" s="13"/>
      <c r="F49" s="8">
        <f>F50</f>
        <v>37000</v>
      </c>
      <c r="G49" s="8">
        <f>G50</f>
        <v>0</v>
      </c>
      <c r="H49" s="8">
        <f>H50</f>
        <v>37000</v>
      </c>
    </row>
    <row r="50" spans="1:8" ht="12" customHeight="1">
      <c r="A50" s="4" t="s">
        <v>6</v>
      </c>
      <c r="B50" s="4" t="s">
        <v>6</v>
      </c>
      <c r="C50" s="7" t="s">
        <v>39</v>
      </c>
      <c r="D50" s="13" t="s">
        <v>40</v>
      </c>
      <c r="E50" s="13"/>
      <c r="F50" s="8">
        <v>37000</v>
      </c>
      <c r="G50" s="8">
        <v>0</v>
      </c>
      <c r="H50" s="8">
        <f>F50+G50</f>
        <v>37000</v>
      </c>
    </row>
    <row r="51" spans="1:8" ht="12" customHeight="1">
      <c r="A51" s="14" t="s">
        <v>41</v>
      </c>
      <c r="B51" s="14"/>
      <c r="C51" s="14"/>
      <c r="D51" s="14"/>
      <c r="E51" s="14"/>
      <c r="F51" s="3">
        <f>F4+F9+F13+F22</f>
        <v>15372781</v>
      </c>
      <c r="G51" s="3">
        <f>G4+G9+G13+G22</f>
        <v>192</v>
      </c>
      <c r="H51" s="3">
        <f>H4+H9+H13+H22</f>
        <v>15372973</v>
      </c>
    </row>
    <row r="52" ht="133.5" customHeight="1"/>
    <row r="53" spans="5:8" ht="13.5" customHeight="1">
      <c r="E53" s="15"/>
      <c r="F53" s="15"/>
      <c r="G53" s="15"/>
      <c r="H53" s="15"/>
    </row>
  </sheetData>
  <sheetProtection/>
  <mergeCells count="52">
    <mergeCell ref="E53:H53"/>
    <mergeCell ref="D14:E14"/>
    <mergeCell ref="D15:E15"/>
    <mergeCell ref="D16:E16"/>
    <mergeCell ref="D46:E46"/>
    <mergeCell ref="D47:E47"/>
    <mergeCell ref="D48:E48"/>
    <mergeCell ref="D49:E49"/>
    <mergeCell ref="D50:E50"/>
    <mergeCell ref="A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3:E13"/>
    <mergeCell ref="D17:E17"/>
    <mergeCell ref="D18:E18"/>
    <mergeCell ref="D19:E19"/>
    <mergeCell ref="D20:E20"/>
    <mergeCell ref="D21:E21"/>
    <mergeCell ref="D7:E7"/>
    <mergeCell ref="D8:E8"/>
    <mergeCell ref="D9:E9"/>
    <mergeCell ref="D10:E10"/>
    <mergeCell ref="D11:E11"/>
    <mergeCell ref="D12:E12"/>
    <mergeCell ref="A1:H1"/>
    <mergeCell ref="A2:H2"/>
    <mergeCell ref="D3:E3"/>
    <mergeCell ref="D4:E4"/>
    <mergeCell ref="D5:E5"/>
    <mergeCell ref="D6:E6"/>
  </mergeCells>
  <printOptions/>
  <pageMargins left="0.39" right="0.39" top="0.39" bottom="0.39" header="0" footer="0"/>
  <pageSetup horizontalDpi="300" verticalDpi="300" orientation="portrait" paperSize="9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5">
      <selection activeCell="D4" sqref="D4:E4"/>
    </sheetView>
  </sheetViews>
  <sheetFormatPr defaultColWidth="9.33203125" defaultRowHeight="10.5"/>
  <cols>
    <col min="1" max="1" width="9.66015625" style="0" customWidth="1"/>
    <col min="2" max="2" width="10.16015625" style="0" customWidth="1"/>
    <col min="3" max="3" width="11" style="0" customWidth="1"/>
    <col min="4" max="4" width="37.66015625" style="0" customWidth="1"/>
    <col min="5" max="5" width="30.83203125" style="0" customWidth="1"/>
    <col min="6" max="6" width="21.5" style="0" customWidth="1"/>
  </cols>
  <sheetData>
    <row r="1" spans="1:6" ht="13.5" customHeight="1">
      <c r="A1" s="19" t="s">
        <v>52</v>
      </c>
      <c r="B1" s="19"/>
      <c r="C1" s="19"/>
      <c r="D1" s="19"/>
      <c r="E1" s="19"/>
      <c r="F1" s="19"/>
    </row>
    <row r="2" spans="1:6" ht="46.5" customHeight="1">
      <c r="A2" s="19" t="s">
        <v>51</v>
      </c>
      <c r="B2" s="20"/>
      <c r="C2" s="20"/>
      <c r="D2" s="20"/>
      <c r="E2" s="20"/>
      <c r="F2" s="20"/>
    </row>
    <row r="3" spans="1:6" ht="16.5" customHeight="1">
      <c r="A3" s="1" t="s">
        <v>0</v>
      </c>
      <c r="B3" s="1" t="s">
        <v>1</v>
      </c>
      <c r="C3" s="1" t="s">
        <v>2</v>
      </c>
      <c r="D3" s="21" t="s">
        <v>3</v>
      </c>
      <c r="E3" s="21"/>
      <c r="F3" s="1" t="s">
        <v>4</v>
      </c>
    </row>
    <row r="4" spans="1:6" ht="16.5" customHeight="1">
      <c r="A4" s="2" t="s">
        <v>42</v>
      </c>
      <c r="B4" s="2" t="s">
        <v>6</v>
      </c>
      <c r="C4" s="2" t="s">
        <v>6</v>
      </c>
      <c r="D4" s="18" t="s">
        <v>43</v>
      </c>
      <c r="E4" s="18"/>
      <c r="F4" s="3">
        <f>F5</f>
        <v>66741</v>
      </c>
    </row>
    <row r="5" spans="1:6" ht="13.5" customHeight="1">
      <c r="A5" s="4" t="s">
        <v>6</v>
      </c>
      <c r="B5" s="7" t="s">
        <v>44</v>
      </c>
      <c r="C5" s="2" t="s">
        <v>6</v>
      </c>
      <c r="D5" s="13" t="s">
        <v>45</v>
      </c>
      <c r="E5" s="13"/>
      <c r="F5" s="8">
        <f>SUM(F6:F8)</f>
        <v>66741</v>
      </c>
    </row>
    <row r="6" spans="1:6" ht="16.5" customHeight="1">
      <c r="A6" s="9"/>
      <c r="B6" s="9"/>
      <c r="C6" s="7" t="s">
        <v>20</v>
      </c>
      <c r="D6" s="13" t="s">
        <v>21</v>
      </c>
      <c r="E6" s="13"/>
      <c r="F6" s="8">
        <v>55784</v>
      </c>
    </row>
    <row r="7" spans="1:6" ht="16.5" customHeight="1">
      <c r="A7" s="9"/>
      <c r="B7" s="9"/>
      <c r="C7" s="7" t="s">
        <v>24</v>
      </c>
      <c r="D7" s="13" t="s">
        <v>25</v>
      </c>
      <c r="E7" s="13"/>
      <c r="F7" s="8">
        <v>9590</v>
      </c>
    </row>
    <row r="8" spans="1:6" ht="23.25" customHeight="1">
      <c r="A8" s="9"/>
      <c r="B8" s="9"/>
      <c r="C8" s="7" t="s">
        <v>26</v>
      </c>
      <c r="D8" s="13" t="s">
        <v>27</v>
      </c>
      <c r="E8" s="13"/>
      <c r="F8" s="8">
        <v>1367</v>
      </c>
    </row>
    <row r="9" spans="1:6" ht="26.25" customHeight="1">
      <c r="A9" s="2" t="s">
        <v>46</v>
      </c>
      <c r="B9" s="2" t="s">
        <v>6</v>
      </c>
      <c r="C9" s="2" t="s">
        <v>6</v>
      </c>
      <c r="D9" s="18" t="s">
        <v>50</v>
      </c>
      <c r="E9" s="18"/>
      <c r="F9" s="3">
        <f>F10</f>
        <v>2200</v>
      </c>
    </row>
    <row r="10" spans="1:6" ht="16.5" customHeight="1">
      <c r="A10" s="4" t="s">
        <v>6</v>
      </c>
      <c r="B10" s="7" t="s">
        <v>47</v>
      </c>
      <c r="C10" s="2" t="s">
        <v>6</v>
      </c>
      <c r="D10" s="13" t="s">
        <v>48</v>
      </c>
      <c r="E10" s="13"/>
      <c r="F10" s="8">
        <f>SUM(F11:F12)</f>
        <v>2200</v>
      </c>
    </row>
    <row r="11" spans="1:6" ht="15.75" customHeight="1">
      <c r="A11" s="10"/>
      <c r="B11" s="10"/>
      <c r="C11" s="7" t="s">
        <v>10</v>
      </c>
      <c r="D11" s="13" t="s">
        <v>11</v>
      </c>
      <c r="E11" s="13"/>
      <c r="F11" s="8">
        <v>1200</v>
      </c>
    </row>
    <row r="12" spans="1:6" ht="15" customHeight="1">
      <c r="A12" s="10"/>
      <c r="B12" s="10"/>
      <c r="C12" s="7" t="s">
        <v>28</v>
      </c>
      <c r="D12" s="13" t="s">
        <v>29</v>
      </c>
      <c r="E12" s="13"/>
      <c r="F12" s="8">
        <v>1000</v>
      </c>
    </row>
    <row r="13" spans="1:6" ht="15" customHeight="1">
      <c r="A13" s="2" t="s">
        <v>5</v>
      </c>
      <c r="B13" s="2" t="s">
        <v>6</v>
      </c>
      <c r="C13" s="2" t="s">
        <v>6</v>
      </c>
      <c r="D13" s="18" t="s">
        <v>7</v>
      </c>
      <c r="E13" s="18"/>
      <c r="F13" s="3">
        <f>F14+F16</f>
        <v>39700</v>
      </c>
    </row>
    <row r="14" spans="1:6" ht="15" customHeight="1">
      <c r="A14" s="2"/>
      <c r="B14" s="7" t="s">
        <v>12</v>
      </c>
      <c r="C14" s="2" t="s">
        <v>6</v>
      </c>
      <c r="D14" s="13" t="s">
        <v>13</v>
      </c>
      <c r="E14" s="13"/>
      <c r="F14" s="8">
        <f>F15</f>
        <v>700</v>
      </c>
    </row>
    <row r="15" spans="1:6" ht="15" customHeight="1">
      <c r="A15" s="2"/>
      <c r="B15" s="4" t="s">
        <v>6</v>
      </c>
      <c r="C15" s="7" t="s">
        <v>14</v>
      </c>
      <c r="D15" s="13" t="s">
        <v>15</v>
      </c>
      <c r="E15" s="13"/>
      <c r="F15" s="8">
        <v>700</v>
      </c>
    </row>
    <row r="16" spans="1:6" ht="12" customHeight="1">
      <c r="A16" s="4" t="s">
        <v>6</v>
      </c>
      <c r="B16" s="5">
        <v>85228</v>
      </c>
      <c r="C16" s="2" t="s">
        <v>6</v>
      </c>
      <c r="D16" s="13" t="s">
        <v>54</v>
      </c>
      <c r="E16" s="13"/>
      <c r="F16" s="6">
        <f>F17+F18</f>
        <v>39000</v>
      </c>
    </row>
    <row r="17" spans="1:6" ht="12" customHeight="1">
      <c r="A17" s="4"/>
      <c r="B17" s="7"/>
      <c r="C17" s="7">
        <v>4170</v>
      </c>
      <c r="D17" s="16" t="s">
        <v>53</v>
      </c>
      <c r="E17" s="17"/>
      <c r="F17" s="8">
        <v>9000</v>
      </c>
    </row>
    <row r="18" spans="1:6" ht="12" customHeight="1">
      <c r="A18" s="4" t="s">
        <v>6</v>
      </c>
      <c r="B18" s="4" t="s">
        <v>6</v>
      </c>
      <c r="C18" s="7">
        <v>4300</v>
      </c>
      <c r="D18" s="13" t="s">
        <v>29</v>
      </c>
      <c r="E18" s="13"/>
      <c r="F18" s="8">
        <v>30000</v>
      </c>
    </row>
    <row r="19" spans="1:6" ht="16.5" customHeight="1">
      <c r="A19" s="2" t="s">
        <v>16</v>
      </c>
      <c r="B19" s="2" t="s">
        <v>6</v>
      </c>
      <c r="C19" s="2" t="s">
        <v>6</v>
      </c>
      <c r="D19" s="18" t="s">
        <v>17</v>
      </c>
      <c r="E19" s="18"/>
      <c r="F19" s="3">
        <f>F20+F29+F39+F46</f>
        <v>15264140</v>
      </c>
    </row>
    <row r="20" spans="1:6" ht="12" customHeight="1">
      <c r="A20" s="4" t="s">
        <v>6</v>
      </c>
      <c r="B20" s="5" t="s">
        <v>18</v>
      </c>
      <c r="C20" s="2" t="s">
        <v>6</v>
      </c>
      <c r="D20" s="13" t="s">
        <v>19</v>
      </c>
      <c r="E20" s="13"/>
      <c r="F20" s="6">
        <f>SUM(F21:F28)</f>
        <v>10500000</v>
      </c>
    </row>
    <row r="21" spans="1:6" ht="12" customHeight="1">
      <c r="A21" s="4" t="s">
        <v>6</v>
      </c>
      <c r="B21" s="4" t="s">
        <v>6</v>
      </c>
      <c r="C21" s="7" t="s">
        <v>8</v>
      </c>
      <c r="D21" s="13" t="s">
        <v>9</v>
      </c>
      <c r="E21" s="13"/>
      <c r="F21" s="8">
        <v>10364290</v>
      </c>
    </row>
    <row r="22" spans="1:6" ht="12" customHeight="1">
      <c r="A22" s="4" t="s">
        <v>6</v>
      </c>
      <c r="B22" s="4" t="s">
        <v>6</v>
      </c>
      <c r="C22" s="7" t="s">
        <v>20</v>
      </c>
      <c r="D22" s="13" t="s">
        <v>21</v>
      </c>
      <c r="E22" s="13"/>
      <c r="F22" s="8">
        <v>98324</v>
      </c>
    </row>
    <row r="23" spans="1:6" ht="12" customHeight="1">
      <c r="A23" s="4" t="s">
        <v>6</v>
      </c>
      <c r="B23" s="4" t="s">
        <v>6</v>
      </c>
      <c r="C23" s="7" t="s">
        <v>22</v>
      </c>
      <c r="D23" s="13" t="s">
        <v>23</v>
      </c>
      <c r="E23" s="13"/>
      <c r="F23" s="8">
        <v>7032</v>
      </c>
    </row>
    <row r="24" spans="1:6" ht="12" customHeight="1">
      <c r="A24" s="4" t="s">
        <v>6</v>
      </c>
      <c r="B24" s="4" t="s">
        <v>6</v>
      </c>
      <c r="C24" s="7" t="s">
        <v>24</v>
      </c>
      <c r="D24" s="13" t="s">
        <v>25</v>
      </c>
      <c r="E24" s="13"/>
      <c r="F24" s="8">
        <v>18396</v>
      </c>
    </row>
    <row r="25" spans="1:6" ht="21" customHeight="1">
      <c r="A25" s="4" t="s">
        <v>6</v>
      </c>
      <c r="B25" s="4" t="s">
        <v>6</v>
      </c>
      <c r="C25" s="7" t="s">
        <v>26</v>
      </c>
      <c r="D25" s="13" t="s">
        <v>27</v>
      </c>
      <c r="E25" s="13"/>
      <c r="F25" s="8">
        <v>1457</v>
      </c>
    </row>
    <row r="26" spans="1:6" ht="12" customHeight="1">
      <c r="A26" s="4" t="s">
        <v>6</v>
      </c>
      <c r="B26" s="4" t="s">
        <v>6</v>
      </c>
      <c r="C26" s="7" t="s">
        <v>10</v>
      </c>
      <c r="D26" s="13" t="s">
        <v>11</v>
      </c>
      <c r="E26" s="13"/>
      <c r="F26" s="8">
        <v>3000</v>
      </c>
    </row>
    <row r="27" spans="1:6" ht="12" customHeight="1">
      <c r="A27" s="4"/>
      <c r="B27" s="4"/>
      <c r="C27" s="7" t="s">
        <v>28</v>
      </c>
      <c r="D27" s="13" t="s">
        <v>29</v>
      </c>
      <c r="E27" s="13"/>
      <c r="F27" s="8">
        <v>4400</v>
      </c>
    </row>
    <row r="28" spans="1:6" ht="12" customHeight="1">
      <c r="A28" s="4" t="s">
        <v>6</v>
      </c>
      <c r="B28" s="4" t="s">
        <v>6</v>
      </c>
      <c r="C28" s="7">
        <v>4440</v>
      </c>
      <c r="D28" s="13" t="s">
        <v>33</v>
      </c>
      <c r="E28" s="13"/>
      <c r="F28" s="8">
        <v>3101</v>
      </c>
    </row>
    <row r="29" spans="1:6" ht="27.75" customHeight="1">
      <c r="A29" s="4" t="s">
        <v>6</v>
      </c>
      <c r="B29" s="5" t="s">
        <v>30</v>
      </c>
      <c r="C29" s="2" t="s">
        <v>6</v>
      </c>
      <c r="D29" s="13" t="s">
        <v>31</v>
      </c>
      <c r="E29" s="13"/>
      <c r="F29" s="6">
        <f>SUM(F30:F38)</f>
        <v>4300000</v>
      </c>
    </row>
    <row r="30" spans="1:6" ht="12" customHeight="1">
      <c r="A30" s="4" t="s">
        <v>6</v>
      </c>
      <c r="B30" s="4" t="s">
        <v>6</v>
      </c>
      <c r="C30" s="7" t="s">
        <v>8</v>
      </c>
      <c r="D30" s="13" t="s">
        <v>9</v>
      </c>
      <c r="E30" s="13"/>
      <c r="F30" s="8">
        <v>3947583</v>
      </c>
    </row>
    <row r="31" spans="1:6" ht="12" customHeight="1">
      <c r="A31" s="4" t="s">
        <v>6</v>
      </c>
      <c r="B31" s="4" t="s">
        <v>6</v>
      </c>
      <c r="C31" s="7" t="s">
        <v>20</v>
      </c>
      <c r="D31" s="13" t="s">
        <v>21</v>
      </c>
      <c r="E31" s="13"/>
      <c r="F31" s="8">
        <v>67830</v>
      </c>
    </row>
    <row r="32" spans="1:6" ht="12" customHeight="1">
      <c r="A32" s="4" t="s">
        <v>6</v>
      </c>
      <c r="B32" s="4" t="s">
        <v>6</v>
      </c>
      <c r="C32" s="7" t="s">
        <v>22</v>
      </c>
      <c r="D32" s="13" t="s">
        <v>23</v>
      </c>
      <c r="E32" s="13"/>
      <c r="F32" s="8">
        <v>5600</v>
      </c>
    </row>
    <row r="33" spans="1:6" ht="12" customHeight="1">
      <c r="A33" s="4" t="s">
        <v>6</v>
      </c>
      <c r="B33" s="4" t="s">
        <v>6</v>
      </c>
      <c r="C33" s="7" t="s">
        <v>24</v>
      </c>
      <c r="D33" s="13" t="s">
        <v>25</v>
      </c>
      <c r="E33" s="13"/>
      <c r="F33" s="8">
        <v>257251</v>
      </c>
    </row>
    <row r="34" spans="1:6" ht="21" customHeight="1">
      <c r="A34" s="4" t="s">
        <v>6</v>
      </c>
      <c r="B34" s="4" t="s">
        <v>6</v>
      </c>
      <c r="C34" s="7" t="s">
        <v>26</v>
      </c>
      <c r="D34" s="13" t="s">
        <v>27</v>
      </c>
      <c r="E34" s="13"/>
      <c r="F34" s="8">
        <v>1510</v>
      </c>
    </row>
    <row r="35" spans="1:6" ht="12" customHeight="1">
      <c r="A35" s="4" t="s">
        <v>6</v>
      </c>
      <c r="B35" s="4" t="s">
        <v>6</v>
      </c>
      <c r="C35" s="7" t="s">
        <v>10</v>
      </c>
      <c r="D35" s="13" t="s">
        <v>11</v>
      </c>
      <c r="E35" s="13"/>
      <c r="F35" s="8">
        <v>2724</v>
      </c>
    </row>
    <row r="36" spans="1:6" ht="12" customHeight="1">
      <c r="A36" s="4" t="s">
        <v>6</v>
      </c>
      <c r="B36" s="4" t="s">
        <v>6</v>
      </c>
      <c r="C36" s="7" t="s">
        <v>28</v>
      </c>
      <c r="D36" s="13" t="s">
        <v>29</v>
      </c>
      <c r="E36" s="13"/>
      <c r="F36" s="8">
        <v>15000</v>
      </c>
    </row>
    <row r="37" spans="1:6" ht="12" customHeight="1">
      <c r="A37" s="4" t="s">
        <v>6</v>
      </c>
      <c r="B37" s="4" t="s">
        <v>6</v>
      </c>
      <c r="C37" s="7" t="s">
        <v>32</v>
      </c>
      <c r="D37" s="13" t="s">
        <v>33</v>
      </c>
      <c r="E37" s="13"/>
      <c r="F37" s="8">
        <v>2002</v>
      </c>
    </row>
    <row r="38" spans="1:6" ht="12" customHeight="1">
      <c r="A38" s="4" t="s">
        <v>6</v>
      </c>
      <c r="B38" s="4" t="s">
        <v>6</v>
      </c>
      <c r="C38" s="7" t="s">
        <v>34</v>
      </c>
      <c r="D38" s="13" t="s">
        <v>35</v>
      </c>
      <c r="E38" s="13"/>
      <c r="F38" s="8">
        <v>500</v>
      </c>
    </row>
    <row r="39" spans="1:6" ht="12" customHeight="1">
      <c r="A39" s="4" t="s">
        <v>6</v>
      </c>
      <c r="B39" s="5" t="s">
        <v>36</v>
      </c>
      <c r="C39" s="2" t="s">
        <v>6</v>
      </c>
      <c r="D39" s="13" t="s">
        <v>37</v>
      </c>
      <c r="E39" s="13"/>
      <c r="F39" s="6">
        <f>SUM(F40:F45)</f>
        <v>427140</v>
      </c>
    </row>
    <row r="40" spans="1:6" ht="12" customHeight="1">
      <c r="A40" s="4" t="s">
        <v>6</v>
      </c>
      <c r="B40" s="4" t="s">
        <v>6</v>
      </c>
      <c r="C40" s="7" t="s">
        <v>8</v>
      </c>
      <c r="D40" s="13" t="s">
        <v>9</v>
      </c>
      <c r="E40" s="13"/>
      <c r="F40" s="8">
        <v>412220</v>
      </c>
    </row>
    <row r="41" spans="1:6" ht="12" customHeight="1">
      <c r="A41" s="4" t="s">
        <v>6</v>
      </c>
      <c r="B41" s="4" t="s">
        <v>6</v>
      </c>
      <c r="C41" s="7" t="s">
        <v>20</v>
      </c>
      <c r="D41" s="13" t="s">
        <v>21</v>
      </c>
      <c r="E41" s="13"/>
      <c r="F41" s="8">
        <v>11405</v>
      </c>
    </row>
    <row r="42" spans="1:6" ht="12" customHeight="1">
      <c r="A42" s="4" t="s">
        <v>6</v>
      </c>
      <c r="B42" s="4" t="s">
        <v>6</v>
      </c>
      <c r="C42" s="7" t="s">
        <v>24</v>
      </c>
      <c r="D42" s="13" t="s">
        <v>25</v>
      </c>
      <c r="E42" s="13"/>
      <c r="F42" s="8">
        <v>1993</v>
      </c>
    </row>
    <row r="43" spans="1:6" ht="21" customHeight="1">
      <c r="A43" s="4" t="s">
        <v>6</v>
      </c>
      <c r="B43" s="4" t="s">
        <v>6</v>
      </c>
      <c r="C43" s="7" t="s">
        <v>26</v>
      </c>
      <c r="D43" s="13" t="s">
        <v>27</v>
      </c>
      <c r="E43" s="13"/>
      <c r="F43" s="8">
        <v>282</v>
      </c>
    </row>
    <row r="44" spans="1:6" ht="12" customHeight="1">
      <c r="A44" s="4" t="s">
        <v>6</v>
      </c>
      <c r="B44" s="4" t="s">
        <v>6</v>
      </c>
      <c r="C44" s="7" t="s">
        <v>10</v>
      </c>
      <c r="D44" s="13" t="s">
        <v>11</v>
      </c>
      <c r="E44" s="13"/>
      <c r="F44" s="8">
        <v>839</v>
      </c>
    </row>
    <row r="45" spans="1:6" ht="12" customHeight="1">
      <c r="A45" s="4" t="s">
        <v>6</v>
      </c>
      <c r="B45" s="4" t="s">
        <v>6</v>
      </c>
      <c r="C45" s="7" t="s">
        <v>28</v>
      </c>
      <c r="D45" s="13" t="s">
        <v>29</v>
      </c>
      <c r="E45" s="13"/>
      <c r="F45" s="8">
        <v>401</v>
      </c>
    </row>
    <row r="46" spans="1:6" ht="60" customHeight="1">
      <c r="A46" s="4" t="s">
        <v>6</v>
      </c>
      <c r="B46" s="5" t="s">
        <v>38</v>
      </c>
      <c r="C46" s="2" t="s">
        <v>6</v>
      </c>
      <c r="D46" s="13" t="s">
        <v>49</v>
      </c>
      <c r="E46" s="13"/>
      <c r="F46" s="6">
        <f>F47</f>
        <v>37000</v>
      </c>
    </row>
    <row r="47" spans="1:6" ht="12" customHeight="1">
      <c r="A47" s="4" t="s">
        <v>6</v>
      </c>
      <c r="B47" s="4" t="s">
        <v>6</v>
      </c>
      <c r="C47" s="7" t="s">
        <v>39</v>
      </c>
      <c r="D47" s="13" t="s">
        <v>40</v>
      </c>
      <c r="E47" s="13"/>
      <c r="F47" s="8">
        <v>37000</v>
      </c>
    </row>
    <row r="48" spans="1:6" ht="12" customHeight="1">
      <c r="A48" s="14" t="s">
        <v>41</v>
      </c>
      <c r="B48" s="14"/>
      <c r="C48" s="14"/>
      <c r="D48" s="14"/>
      <c r="E48" s="14"/>
      <c r="F48" s="3">
        <f>F4+F9+F13+F19</f>
        <v>15372781</v>
      </c>
    </row>
    <row r="49" ht="133.5" customHeight="1"/>
    <row r="50" spans="5:6" ht="13.5" customHeight="1">
      <c r="E50" s="15"/>
      <c r="F50" s="15"/>
    </row>
  </sheetData>
  <sheetProtection/>
  <mergeCells count="49">
    <mergeCell ref="D18:E18"/>
    <mergeCell ref="D14:E14"/>
    <mergeCell ref="D15:E15"/>
    <mergeCell ref="D17:E17"/>
    <mergeCell ref="D27:E27"/>
    <mergeCell ref="D7:E7"/>
    <mergeCell ref="D8:E8"/>
    <mergeCell ref="D9:E9"/>
    <mergeCell ref="D10:E10"/>
    <mergeCell ref="D11:E11"/>
    <mergeCell ref="D12:E12"/>
    <mergeCell ref="D16:E16"/>
    <mergeCell ref="D19:E19"/>
    <mergeCell ref="A1:F1"/>
    <mergeCell ref="A2:F2"/>
    <mergeCell ref="D3:E3"/>
    <mergeCell ref="D13:E13"/>
    <mergeCell ref="D4:E4"/>
    <mergeCell ref="D5:E5"/>
    <mergeCell ref="D6:E6"/>
    <mergeCell ref="D25:E25"/>
    <mergeCell ref="D26:E26"/>
    <mergeCell ref="D28:E28"/>
    <mergeCell ref="D29:E29"/>
    <mergeCell ref="D30:E30"/>
    <mergeCell ref="D20:E20"/>
    <mergeCell ref="D21:E21"/>
    <mergeCell ref="D22:E22"/>
    <mergeCell ref="D23:E23"/>
    <mergeCell ref="D24:E24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46:E46"/>
    <mergeCell ref="D47:E47"/>
    <mergeCell ref="A48:E48"/>
    <mergeCell ref="E50:F50"/>
    <mergeCell ref="D41:E41"/>
    <mergeCell ref="D42:E42"/>
    <mergeCell ref="D43:E43"/>
    <mergeCell ref="D44:E44"/>
    <mergeCell ref="D45:E45"/>
  </mergeCells>
  <printOptions/>
  <pageMargins left="0.39" right="0.39" top="0.39" bottom="0.39" header="0" footer="0"/>
  <pageSetup horizontalDpi="300" verticalDpi="300" orientation="portrait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Iwona Skrajda</cp:lastModifiedBy>
  <cp:lastPrinted>2021-03-02T11:21:10Z</cp:lastPrinted>
  <dcterms:created xsi:type="dcterms:W3CDTF">2009-06-17T07:33:19Z</dcterms:created>
  <dcterms:modified xsi:type="dcterms:W3CDTF">2021-03-02T11:25:32Z</dcterms:modified>
  <cp:category/>
  <cp:version/>
  <cp:contentType/>
  <cp:contentStatus/>
</cp:coreProperties>
</file>