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J146" i="5" l="1"/>
  <c r="C146" i="5"/>
  <c r="J88" i="5"/>
  <c r="C176" i="5"/>
  <c r="J176" i="5"/>
  <c r="I176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76" i="5"/>
  <c r="I57" i="5"/>
  <c r="I40" i="5"/>
  <c r="C67" i="5" l="1"/>
  <c r="C14" i="5" l="1"/>
  <c r="C44" i="5"/>
  <c r="J30" i="5"/>
  <c r="C30" i="5"/>
  <c r="J57" i="5"/>
  <c r="C57" i="5"/>
  <c r="J63" i="5"/>
  <c r="I63" i="5"/>
  <c r="C63" i="5"/>
  <c r="J125" i="5"/>
  <c r="C125" i="5"/>
  <c r="C40" i="5"/>
  <c r="J40" i="5"/>
  <c r="J130" i="5"/>
  <c r="C130" i="5"/>
  <c r="I130" i="5"/>
  <c r="C113" i="5"/>
  <c r="I109" i="5"/>
  <c r="I88" i="5"/>
  <c r="I92" i="5"/>
  <c r="I33" i="5"/>
  <c r="I22" i="5"/>
  <c r="J26" i="5"/>
  <c r="J171" i="5" l="1"/>
  <c r="J113" i="5"/>
  <c r="J92" i="5"/>
  <c r="K177" i="5" l="1"/>
  <c r="I171" i="5"/>
  <c r="C171" i="5"/>
  <c r="J167" i="5"/>
  <c r="I167" i="5"/>
  <c r="C167" i="5"/>
  <c r="J158" i="5"/>
  <c r="I158" i="5"/>
  <c r="C158" i="5"/>
  <c r="J150" i="5"/>
  <c r="I150" i="5"/>
  <c r="C150" i="5"/>
  <c r="I146" i="5"/>
  <c r="J138" i="5"/>
  <c r="I138" i="5"/>
  <c r="C138" i="5"/>
  <c r="I125" i="5"/>
  <c r="J119" i="5"/>
  <c r="I119" i="5"/>
  <c r="E119" i="5"/>
  <c r="I113" i="5"/>
  <c r="J109" i="5"/>
  <c r="C109" i="5"/>
  <c r="J105" i="5"/>
  <c r="I105" i="5"/>
  <c r="C105" i="5"/>
  <c r="C92" i="5"/>
  <c r="C88" i="5"/>
  <c r="J76" i="5"/>
  <c r="C76" i="5"/>
  <c r="J69" i="5"/>
  <c r="I69" i="5"/>
  <c r="C69" i="5"/>
  <c r="J67" i="5"/>
  <c r="I67" i="5"/>
  <c r="J50" i="5"/>
  <c r="I50" i="5"/>
  <c r="C50" i="5"/>
  <c r="J44" i="5"/>
  <c r="I44" i="5"/>
  <c r="J33" i="5"/>
  <c r="C33" i="5"/>
  <c r="I30" i="5"/>
  <c r="I26" i="5"/>
  <c r="C26" i="5"/>
  <c r="J22" i="5"/>
  <c r="C22" i="5"/>
  <c r="J14" i="5"/>
  <c r="I14" i="5"/>
  <c r="I177" i="5" l="1"/>
  <c r="H177" i="5"/>
  <c r="J177" i="5"/>
</calcChain>
</file>

<file path=xl/sharedStrings.xml><?xml version="1.0" encoding="utf-8"?>
<sst xmlns="http://schemas.openxmlformats.org/spreadsheetml/2006/main" count="152" uniqueCount="125">
  <si>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</si>
  <si>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</si>
  <si>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</si>
  <si>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</si>
  <si>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</si>
  <si>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</si>
  <si>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</si>
  <si>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</si>
  <si>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</si>
  <si>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</si>
  <si>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</si>
  <si>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</si>
  <si>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</si>
  <si>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</si>
  <si>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</si>
  <si>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</si>
  <si>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</si>
  <si>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</si>
  <si>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</si>
  <si>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</si>
  <si>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</si>
  <si>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</si>
  <si>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</si>
  <si>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</si>
  <si>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</si>
  <si>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</si>
  <si>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</si>
  <si>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</si>
  <si>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</si>
  <si>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</si>
  <si>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</si>
  <si>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</si>
  <si>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</si>
  <si>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</si>
  <si>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</si>
  <si>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</si>
  <si>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</si>
  <si>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</si>
  <si>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</si>
  <si>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</si>
  <si>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</si>
  <si>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</si>
  <si>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</si>
  <si>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</si>
  <si>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</si>
  <si>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</si>
  <si>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</si>
  <si>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</si>
  <si>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</si>
  <si>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</si>
  <si>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</si>
  <si>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</si>
  <si>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</si>
  <si>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</si>
  <si>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</si>
  <si>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</si>
  <si>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</si>
  <si>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</si>
  <si>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</si>
  <si>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Spotkanie integracyjne dla mieszkańców sołectwa Licze         (Dzień Dziecka)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</si>
  <si>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</si>
  <si>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</si>
  <si>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</si>
  <si>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</si>
  <si>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</si>
  <si>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</si>
  <si>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</si>
  <si>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</si>
  <si>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</si>
  <si>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Organizacja spotkanie sportowego w Lipiankach ( spotkanie rekreacyjno - sportowe)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</si>
  <si>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</si>
  <si>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</si>
  <si>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</si>
  <si>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</si>
  <si>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</si>
  <si>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</si>
  <si>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</si>
  <si>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</si>
  <si>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Doposażenie placu zabaw w ściankę wsoinaczkową projekt i realizacja oraz siłowni zewnętrznej (2 elementy)</t>
  </si>
  <si>
    <t>Montaż skrzynki pod prąd przy altanie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</si>
  <si>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</si>
  <si>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</si>
  <si>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</si>
  <si>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</si>
  <si>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</si>
  <si>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</si>
  <si>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</si>
  <si>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</si>
  <si>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</si>
  <si>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</si>
  <si>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</si>
  <si>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ZESTAWIENIE WYDATKÓW w ramach Funduszu Sołeckiego na rok 2019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</si>
  <si>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</si>
  <si>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</si>
  <si>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</si>
  <si>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</si>
  <si>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</si>
  <si>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</si>
  <si>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</si>
  <si>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</si>
  <si>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</si>
  <si>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</si>
  <si>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</si>
  <si>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</si>
  <si>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</si>
  <si>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</si>
  <si>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</si>
  <si>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</si>
  <si>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</si>
  <si>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</si>
  <si>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</si>
  <si>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</si>
  <si>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</si>
  <si>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</si>
  <si>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Budowa oświetlenia drogowego przy ul. Leśnej w Tychnowach - projekt</t>
  </si>
  <si>
    <t>Zakup wyposażenia dla OSP Pastwa</t>
  </si>
  <si>
    <t>Zakup materiałów (desek o grubości 25mm, wkrętów i kątowników matalowych) w celu zabudowy 3 ścian wiaty na wysokości 1100 mm</t>
  </si>
  <si>
    <t>Zagospodarowanie działki rekracyjno - sportowej nr 240/3 poprzez:                                                                                    -doprowadzenie instalacji zasilającej wiatę w energię elektryczną ( skrzynka elektryczna na słupie, które oświetlałby wiatę);                                                                                      - pokrycie wiaty blachodachówką plus montaż rynien;                                        - budowa drewnianego ogrodzenia wzdłuż boiska od strony ulicy</t>
  </si>
  <si>
    <t>Wykonanie ogrodzenia placu zabaw - dokończenie oraz montaż stojaka na rowery</t>
  </si>
  <si>
    <t>Zakup materiału na wykończenie altany</t>
  </si>
  <si>
    <t>Spotkanie i imprezy integracyjne</t>
  </si>
  <si>
    <t>Zakup sprzętu audio</t>
  </si>
  <si>
    <t>Załącznik Nr 7</t>
  </si>
  <si>
    <t>do Uchwały nr  IX/__/19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</si>
  <si>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29 maja 2019r.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</si>
</sst>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zoomScaleNormal="100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D196" sqref="D196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0.7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291"/>
      <c r="I1" s="291"/>
    </row>
    <row r="2" spans="1:14">
      <c r="A2" s="1"/>
      <c r="B2" s="34"/>
      <c r="D2" s="29"/>
      <c r="H2" s="292" t="s">
        <v>122</v>
      </c>
      <c r="I2" s="292"/>
      <c r="J2" s="292"/>
    </row>
    <row r="3" spans="1:14">
      <c r="A3" s="1"/>
      <c r="B3" s="34"/>
      <c r="D3" s="29"/>
      <c r="H3" s="292" t="s">
        <v>123</v>
      </c>
      <c r="I3" s="292"/>
      <c r="J3" s="292"/>
    </row>
    <row r="4" spans="1:14">
      <c r="A4" s="1"/>
      <c r="B4" s="34"/>
      <c r="D4" s="29"/>
      <c r="H4" s="292" t="s">
        <v>40</v>
      </c>
      <c r="I4" s="292"/>
      <c r="J4" s="292"/>
    </row>
    <row r="5" spans="1:14">
      <c r="A5" s="26"/>
      <c r="B5" s="293" t="s">
        <v>91</v>
      </c>
      <c r="C5" s="293"/>
      <c r="D5" s="293"/>
      <c r="H5" s="292" t="s">
        <v>124</v>
      </c>
      <c r="I5" s="292"/>
      <c r="J5" s="292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294" t="s">
        <v>2</v>
      </c>
      <c r="D8" s="295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38</v>
      </c>
    </row>
    <row r="9" spans="1:14" ht="51.75" customHeight="1">
      <c r="A9" s="279">
        <v>1</v>
      </c>
      <c r="B9" s="298" t="s">
        <v>7</v>
      </c>
      <c r="C9" s="186" t="s">
        <v>98</v>
      </c>
      <c r="D9" s="187"/>
      <c r="E9" s="21">
        <v>700</v>
      </c>
      <c r="F9" s="21">
        <v>70005</v>
      </c>
      <c r="G9" s="21">
        <v>6050</v>
      </c>
      <c r="H9" s="51">
        <v>20000</v>
      </c>
      <c r="I9" s="51">
        <v>20000</v>
      </c>
      <c r="J9" s="95">
        <v>20000</v>
      </c>
      <c r="K9" s="152"/>
    </row>
    <row r="10" spans="1:14" ht="33" customHeight="1">
      <c r="A10" s="280"/>
      <c r="B10" s="299"/>
      <c r="C10" s="167" t="s">
        <v>99</v>
      </c>
      <c r="D10" s="168"/>
      <c r="E10" s="21">
        <v>700</v>
      </c>
      <c r="F10" s="21">
        <v>70005</v>
      </c>
      <c r="G10" s="21">
        <v>4210</v>
      </c>
      <c r="H10" s="51">
        <v>298.43</v>
      </c>
      <c r="I10" s="51"/>
      <c r="J10" s="95">
        <v>299</v>
      </c>
      <c r="K10" s="153"/>
    </row>
    <row r="11" spans="1:14" ht="27" customHeight="1">
      <c r="A11" s="280"/>
      <c r="B11" s="299"/>
      <c r="C11" s="306" t="s">
        <v>96</v>
      </c>
      <c r="D11" s="307"/>
      <c r="E11" s="21">
        <v>900</v>
      </c>
      <c r="F11" s="21">
        <v>90015</v>
      </c>
      <c r="G11" s="21">
        <v>4270</v>
      </c>
      <c r="H11" s="57">
        <v>3000</v>
      </c>
      <c r="I11" s="48"/>
      <c r="J11" s="18">
        <v>3000</v>
      </c>
      <c r="K11" s="153"/>
    </row>
    <row r="12" spans="1:14" ht="30.75" customHeight="1">
      <c r="A12" s="280"/>
      <c r="B12" s="299"/>
      <c r="C12" s="169" t="s">
        <v>97</v>
      </c>
      <c r="D12" s="170"/>
      <c r="E12" s="21">
        <v>750</v>
      </c>
      <c r="F12" s="21">
        <v>75075</v>
      </c>
      <c r="G12" s="21">
        <v>4210</v>
      </c>
      <c r="H12" s="51">
        <v>26.23</v>
      </c>
      <c r="I12" s="296"/>
      <c r="J12" s="95">
        <v>27</v>
      </c>
      <c r="K12" s="153"/>
      <c r="N12" s="111"/>
    </row>
    <row r="13" spans="1:14" ht="30" customHeight="1">
      <c r="A13" s="280"/>
      <c r="B13" s="299"/>
      <c r="C13" s="236"/>
      <c r="D13" s="237"/>
      <c r="E13" s="21">
        <v>750</v>
      </c>
      <c r="F13" s="21">
        <v>75075</v>
      </c>
      <c r="G13" s="21">
        <v>4300</v>
      </c>
      <c r="H13" s="51">
        <v>1200</v>
      </c>
      <c r="I13" s="297"/>
      <c r="J13" s="95">
        <v>1200</v>
      </c>
      <c r="K13" s="153"/>
      <c r="N13" s="111"/>
    </row>
    <row r="14" spans="1:14" ht="14.25" customHeight="1">
      <c r="A14" s="281"/>
      <c r="B14" s="37" t="s">
        <v>8</v>
      </c>
      <c r="C14" s="239">
        <f>SUM(H9:H13)</f>
        <v>24524.66</v>
      </c>
      <c r="D14" s="239"/>
      <c r="E14" s="239"/>
      <c r="F14" s="239"/>
      <c r="G14" s="239"/>
      <c r="H14" s="239"/>
      <c r="I14" s="12">
        <f>SUM(I9:I13)</f>
        <v>20000</v>
      </c>
      <c r="J14" s="13">
        <f>SUM(J9:J13)</f>
        <v>24526</v>
      </c>
      <c r="K14" s="62">
        <v>24524.66</v>
      </c>
      <c r="N14" s="111"/>
    </row>
    <row r="15" spans="1:14" ht="15.75" customHeight="1">
      <c r="A15" s="279">
        <v>2</v>
      </c>
      <c r="B15" s="298" t="s">
        <v>9</v>
      </c>
      <c r="C15" s="169" t="s">
        <v>49</v>
      </c>
      <c r="D15" s="170"/>
      <c r="E15" s="300">
        <v>900</v>
      </c>
      <c r="F15" s="300">
        <v>90015</v>
      </c>
      <c r="G15" s="300">
        <v>6050</v>
      </c>
      <c r="H15" s="303">
        <v>25393.599999999999</v>
      </c>
      <c r="I15" s="296">
        <v>25393.599999999999</v>
      </c>
      <c r="J15" s="149">
        <v>25394</v>
      </c>
      <c r="K15" s="152"/>
      <c r="N15" s="115"/>
    </row>
    <row r="16" spans="1:14" ht="15.75" customHeight="1">
      <c r="A16" s="280"/>
      <c r="B16" s="299"/>
      <c r="C16" s="207"/>
      <c r="D16" s="208"/>
      <c r="E16" s="301"/>
      <c r="F16" s="301"/>
      <c r="G16" s="301"/>
      <c r="H16" s="304"/>
      <c r="I16" s="308"/>
      <c r="J16" s="150"/>
      <c r="K16" s="153"/>
    </row>
    <row r="17" spans="1:11" ht="4.9000000000000004" customHeight="1">
      <c r="A17" s="280"/>
      <c r="B17" s="299"/>
      <c r="C17" s="207"/>
      <c r="D17" s="208"/>
      <c r="E17" s="301"/>
      <c r="F17" s="301"/>
      <c r="G17" s="301"/>
      <c r="H17" s="304"/>
      <c r="I17" s="308"/>
      <c r="J17" s="150"/>
      <c r="K17" s="153"/>
    </row>
    <row r="18" spans="1:11" ht="9" hidden="1" customHeight="1">
      <c r="A18" s="280"/>
      <c r="B18" s="299"/>
      <c r="C18" s="207"/>
      <c r="D18" s="208"/>
      <c r="E18" s="301"/>
      <c r="F18" s="301"/>
      <c r="G18" s="301"/>
      <c r="H18" s="304"/>
      <c r="I18" s="308"/>
      <c r="J18" s="150"/>
      <c r="K18" s="153"/>
    </row>
    <row r="19" spans="1:11" ht="32.25" customHeight="1">
      <c r="A19" s="280"/>
      <c r="B19" s="299"/>
      <c r="C19" s="236"/>
      <c r="D19" s="237"/>
      <c r="E19" s="302"/>
      <c r="F19" s="302"/>
      <c r="G19" s="302"/>
      <c r="H19" s="305"/>
      <c r="I19" s="297"/>
      <c r="J19" s="151"/>
      <c r="K19" s="153"/>
    </row>
    <row r="20" spans="1:11" ht="33" customHeight="1">
      <c r="A20" s="280"/>
      <c r="B20" s="299"/>
      <c r="C20" s="169" t="s">
        <v>50</v>
      </c>
      <c r="D20" s="170"/>
      <c r="E20" s="300">
        <v>750</v>
      </c>
      <c r="F20" s="300">
        <v>75075</v>
      </c>
      <c r="G20" s="50">
        <v>4210</v>
      </c>
      <c r="H20" s="57">
        <v>668.5</v>
      </c>
      <c r="I20" s="296"/>
      <c r="J20" s="70">
        <v>669</v>
      </c>
      <c r="K20" s="153"/>
    </row>
    <row r="21" spans="1:11" ht="33" customHeight="1">
      <c r="A21" s="280"/>
      <c r="B21" s="299"/>
      <c r="C21" s="236"/>
      <c r="D21" s="237"/>
      <c r="E21" s="302"/>
      <c r="F21" s="302"/>
      <c r="G21" s="50">
        <v>4300</v>
      </c>
      <c r="H21" s="57">
        <v>668</v>
      </c>
      <c r="I21" s="297"/>
      <c r="J21" s="72">
        <v>668</v>
      </c>
      <c r="K21" s="153"/>
    </row>
    <row r="22" spans="1:11" ht="14.25" customHeight="1">
      <c r="A22" s="281"/>
      <c r="B22" s="37" t="s">
        <v>8</v>
      </c>
      <c r="C22" s="239">
        <f>SUM(H15:H21)</f>
        <v>26730.1</v>
      </c>
      <c r="D22" s="239"/>
      <c r="E22" s="239"/>
      <c r="F22" s="239"/>
      <c r="G22" s="239"/>
      <c r="H22" s="239"/>
      <c r="I22" s="12">
        <f>SUM(I15:I21)</f>
        <v>25393.599999999999</v>
      </c>
      <c r="J22" s="13">
        <f>SUM(J15:J21)</f>
        <v>26731</v>
      </c>
      <c r="K22" s="62">
        <v>26730.11</v>
      </c>
    </row>
    <row r="23" spans="1:11" ht="56.25" customHeight="1">
      <c r="A23" s="279">
        <v>3</v>
      </c>
      <c r="B23" s="282" t="s">
        <v>10</v>
      </c>
      <c r="C23" s="223" t="s">
        <v>90</v>
      </c>
      <c r="D23" s="223"/>
      <c r="E23" s="290">
        <v>926</v>
      </c>
      <c r="F23" s="290">
        <v>92695</v>
      </c>
      <c r="G23" s="290">
        <v>6050</v>
      </c>
      <c r="H23" s="148">
        <v>17731.86</v>
      </c>
      <c r="I23" s="148">
        <v>17731.86</v>
      </c>
      <c r="J23" s="147">
        <v>17732</v>
      </c>
      <c r="K23" s="145"/>
    </row>
    <row r="24" spans="1:11" ht="35.25" customHeight="1">
      <c r="A24" s="280"/>
      <c r="B24" s="282"/>
      <c r="C24" s="223"/>
      <c r="D24" s="223"/>
      <c r="E24" s="290"/>
      <c r="F24" s="290"/>
      <c r="G24" s="290"/>
      <c r="H24" s="148"/>
      <c r="I24" s="148"/>
      <c r="J24" s="147"/>
      <c r="K24" s="145"/>
    </row>
    <row r="25" spans="1:11" ht="0.75" hidden="1" customHeight="1">
      <c r="A25" s="280"/>
      <c r="B25" s="282"/>
      <c r="C25" s="128"/>
      <c r="D25" s="128"/>
      <c r="E25" s="21"/>
      <c r="F25" s="21"/>
      <c r="G25" s="21"/>
      <c r="H25" s="51"/>
      <c r="I25" s="51"/>
      <c r="J25" s="127"/>
      <c r="K25" s="28"/>
    </row>
    <row r="26" spans="1:11" ht="14.25" customHeight="1">
      <c r="A26" s="281"/>
      <c r="B26" s="37" t="s">
        <v>8</v>
      </c>
      <c r="C26" s="283">
        <f>SUM(H23:H24)</f>
        <v>17731.86</v>
      </c>
      <c r="D26" s="284"/>
      <c r="E26" s="284"/>
      <c r="F26" s="284"/>
      <c r="G26" s="284"/>
      <c r="H26" s="285"/>
      <c r="I26" s="12">
        <f>SUM(I23:I24)</f>
        <v>17731.86</v>
      </c>
      <c r="J26" s="13">
        <f>SUM(J23:J25)</f>
        <v>17732</v>
      </c>
      <c r="K26" s="62">
        <v>17731.86</v>
      </c>
    </row>
    <row r="27" spans="1:11" ht="50.25" customHeight="1">
      <c r="A27" s="188">
        <v>4</v>
      </c>
      <c r="B27" s="213" t="s">
        <v>11</v>
      </c>
      <c r="C27" s="238" t="s">
        <v>70</v>
      </c>
      <c r="D27" s="238"/>
      <c r="E27" s="87">
        <v>900</v>
      </c>
      <c r="F27" s="87">
        <v>90015</v>
      </c>
      <c r="G27" s="87">
        <v>6050</v>
      </c>
      <c r="H27" s="74">
        <v>18145</v>
      </c>
      <c r="I27" s="74">
        <v>18145</v>
      </c>
      <c r="J27" s="86">
        <v>18145</v>
      </c>
      <c r="K27" s="28"/>
    </row>
    <row r="28" spans="1:11" ht="12" hidden="1" customHeight="1">
      <c r="A28" s="189"/>
      <c r="B28" s="213"/>
      <c r="C28" s="78"/>
      <c r="D28" s="78"/>
      <c r="E28" s="87"/>
      <c r="F28" s="87"/>
      <c r="G28" s="87"/>
      <c r="H28" s="74"/>
      <c r="I28" s="68"/>
      <c r="J28" s="86"/>
      <c r="K28" s="28"/>
    </row>
    <row r="29" spans="1:11" ht="32.25" customHeight="1">
      <c r="A29" s="189"/>
      <c r="B29" s="213"/>
      <c r="C29" s="169" t="s">
        <v>71</v>
      </c>
      <c r="D29" s="170"/>
      <c r="E29" s="125">
        <v>750</v>
      </c>
      <c r="F29" s="125">
        <v>75075</v>
      </c>
      <c r="G29" s="16">
        <v>4300</v>
      </c>
      <c r="H29" s="74">
        <v>954</v>
      </c>
      <c r="I29" s="74"/>
      <c r="J29" s="86">
        <v>954</v>
      </c>
      <c r="K29" s="28"/>
    </row>
    <row r="30" spans="1:11" ht="14.25">
      <c r="A30" s="190"/>
      <c r="B30" s="38" t="s">
        <v>8</v>
      </c>
      <c r="C30" s="179">
        <f>SUM(H27:H29)</f>
        <v>19099</v>
      </c>
      <c r="D30" s="180"/>
      <c r="E30" s="180"/>
      <c r="F30" s="180"/>
      <c r="G30" s="180"/>
      <c r="H30" s="181"/>
      <c r="I30" s="85">
        <f>SUM(I27:I29)</f>
        <v>18145</v>
      </c>
      <c r="J30" s="13">
        <f>SUM(J27:J29)</f>
        <v>19099</v>
      </c>
      <c r="K30" s="15">
        <v>19099.240000000002</v>
      </c>
    </row>
    <row r="31" spans="1:11" ht="41.25" customHeight="1">
      <c r="A31" s="189">
        <v>5</v>
      </c>
      <c r="B31" s="139" t="s">
        <v>12</v>
      </c>
      <c r="C31" s="286" t="s">
        <v>62</v>
      </c>
      <c r="D31" s="287"/>
      <c r="E31" s="47">
        <v>900</v>
      </c>
      <c r="F31" s="47">
        <v>90015</v>
      </c>
      <c r="G31" s="47">
        <v>6050</v>
      </c>
      <c r="H31" s="56">
        <v>16970.990000000002</v>
      </c>
      <c r="I31" s="82">
        <v>16970.990000000002</v>
      </c>
      <c r="J31" s="24">
        <v>16971</v>
      </c>
      <c r="K31" s="82"/>
    </row>
    <row r="32" spans="1:11" ht="18.75" customHeight="1">
      <c r="A32" s="189"/>
      <c r="B32" s="139"/>
      <c r="C32" s="288" t="s">
        <v>63</v>
      </c>
      <c r="D32" s="289"/>
      <c r="E32" s="126">
        <v>750</v>
      </c>
      <c r="F32" s="126">
        <v>75075</v>
      </c>
      <c r="G32" s="47">
        <v>4210</v>
      </c>
      <c r="H32" s="43">
        <v>893.2</v>
      </c>
      <c r="I32" s="41"/>
      <c r="J32" s="52">
        <v>894</v>
      </c>
      <c r="K32" s="82"/>
    </row>
    <row r="33" spans="1:11" ht="14.25">
      <c r="A33" s="190"/>
      <c r="B33" s="38" t="s">
        <v>8</v>
      </c>
      <c r="C33" s="174">
        <f>SUM(H31:H32)</f>
        <v>17864.190000000002</v>
      </c>
      <c r="D33" s="175"/>
      <c r="E33" s="175"/>
      <c r="F33" s="175"/>
      <c r="G33" s="175"/>
      <c r="H33" s="176"/>
      <c r="I33" s="85">
        <f>SUM(I31:I32)</f>
        <v>16970.990000000002</v>
      </c>
      <c r="J33" s="13">
        <f>SUM(J31:J32)</f>
        <v>17865</v>
      </c>
      <c r="K33" s="62">
        <v>17864.189999999999</v>
      </c>
    </row>
    <row r="34" spans="1:11" ht="22.5" customHeight="1">
      <c r="A34" s="206">
        <v>6</v>
      </c>
      <c r="B34" s="138" t="s">
        <v>13</v>
      </c>
      <c r="C34" s="169" t="s">
        <v>100</v>
      </c>
      <c r="D34" s="170"/>
      <c r="E34" s="165">
        <v>926</v>
      </c>
      <c r="F34" s="165">
        <v>92695</v>
      </c>
      <c r="G34" s="165">
        <v>6050</v>
      </c>
      <c r="H34" s="146">
        <v>10664</v>
      </c>
      <c r="I34" s="161">
        <v>10664</v>
      </c>
      <c r="J34" s="149">
        <v>10664</v>
      </c>
      <c r="K34" s="152"/>
    </row>
    <row r="35" spans="1:11" ht="12.75" customHeight="1">
      <c r="A35" s="206"/>
      <c r="B35" s="139"/>
      <c r="C35" s="207"/>
      <c r="D35" s="208"/>
      <c r="E35" s="202"/>
      <c r="F35" s="202"/>
      <c r="G35" s="202"/>
      <c r="H35" s="146"/>
      <c r="I35" s="162"/>
      <c r="J35" s="150"/>
      <c r="K35" s="153"/>
    </row>
    <row r="36" spans="1:11" ht="6" customHeight="1">
      <c r="A36" s="206"/>
      <c r="B36" s="139"/>
      <c r="C36" s="236"/>
      <c r="D36" s="237"/>
      <c r="E36" s="166"/>
      <c r="F36" s="166"/>
      <c r="G36" s="166"/>
      <c r="H36" s="146"/>
      <c r="I36" s="163"/>
      <c r="J36" s="151"/>
      <c r="K36" s="153"/>
    </row>
    <row r="37" spans="1:11" ht="40.5" customHeight="1">
      <c r="A37" s="206"/>
      <c r="B37" s="139"/>
      <c r="C37" s="186" t="s">
        <v>51</v>
      </c>
      <c r="D37" s="187"/>
      <c r="E37" s="97">
        <v>926</v>
      </c>
      <c r="F37" s="97">
        <v>92695</v>
      </c>
      <c r="G37" s="97">
        <v>6050</v>
      </c>
      <c r="H37" s="98">
        <v>6097.64</v>
      </c>
      <c r="I37" s="69">
        <v>6097.64</v>
      </c>
      <c r="J37" s="72">
        <v>6098</v>
      </c>
      <c r="K37" s="153"/>
    </row>
    <row r="38" spans="1:11" ht="28.5" customHeight="1">
      <c r="A38" s="206"/>
      <c r="B38" s="139"/>
      <c r="C38" s="141" t="s">
        <v>52</v>
      </c>
      <c r="D38" s="210"/>
      <c r="E38" s="165">
        <v>921</v>
      </c>
      <c r="F38" s="165">
        <v>92195</v>
      </c>
      <c r="G38" s="226">
        <v>4300</v>
      </c>
      <c r="H38" s="161">
        <v>882</v>
      </c>
      <c r="I38" s="161"/>
      <c r="J38" s="149">
        <v>882</v>
      </c>
      <c r="K38" s="153"/>
    </row>
    <row r="39" spans="1:11" ht="15" customHeight="1">
      <c r="A39" s="206"/>
      <c r="B39" s="139"/>
      <c r="C39" s="143"/>
      <c r="D39" s="211"/>
      <c r="E39" s="166"/>
      <c r="F39" s="166"/>
      <c r="G39" s="228"/>
      <c r="H39" s="163"/>
      <c r="I39" s="163"/>
      <c r="J39" s="151"/>
      <c r="K39" s="153"/>
    </row>
    <row r="40" spans="1:11" ht="14.25">
      <c r="A40" s="206"/>
      <c r="B40" s="38" t="s">
        <v>8</v>
      </c>
      <c r="C40" s="174">
        <f>SUM(H34:H39)</f>
        <v>17643.64</v>
      </c>
      <c r="D40" s="175"/>
      <c r="E40" s="175"/>
      <c r="F40" s="175"/>
      <c r="G40" s="175"/>
      <c r="H40" s="176"/>
      <c r="I40" s="85">
        <f>SUM(I34:I37)</f>
        <v>16761.64</v>
      </c>
      <c r="J40" s="13">
        <f>SUM(J34:J39)</f>
        <v>17644</v>
      </c>
      <c r="K40" s="62">
        <v>17643.64</v>
      </c>
    </row>
    <row r="41" spans="1:11" ht="24" customHeight="1">
      <c r="A41" s="206">
        <v>7</v>
      </c>
      <c r="B41" s="138" t="s">
        <v>14</v>
      </c>
      <c r="C41" s="277" t="s">
        <v>102</v>
      </c>
      <c r="D41" s="278"/>
      <c r="E41" s="99">
        <v>600</v>
      </c>
      <c r="F41" s="99">
        <v>60016</v>
      </c>
      <c r="G41" s="99">
        <v>4270</v>
      </c>
      <c r="H41" s="74">
        <v>18172.66</v>
      </c>
      <c r="I41" s="74"/>
      <c r="J41" s="86">
        <v>18173</v>
      </c>
      <c r="K41" s="152"/>
    </row>
    <row r="42" spans="1:11" ht="27.75" customHeight="1">
      <c r="A42" s="206"/>
      <c r="B42" s="139"/>
      <c r="C42" s="167" t="s">
        <v>87</v>
      </c>
      <c r="D42" s="168"/>
      <c r="E42" s="83">
        <v>921</v>
      </c>
      <c r="F42" s="83">
        <v>92195</v>
      </c>
      <c r="G42" s="83">
        <v>4210</v>
      </c>
      <c r="H42" s="74">
        <v>500</v>
      </c>
      <c r="I42" s="74"/>
      <c r="J42" s="86">
        <v>500</v>
      </c>
      <c r="K42" s="153"/>
    </row>
    <row r="43" spans="1:11" ht="18.75" customHeight="1">
      <c r="A43" s="206"/>
      <c r="B43" s="139"/>
      <c r="C43" s="167" t="s">
        <v>115</v>
      </c>
      <c r="D43" s="168"/>
      <c r="E43" s="83">
        <v>754</v>
      </c>
      <c r="F43" s="83">
        <v>75412</v>
      </c>
      <c r="G43" s="83">
        <v>4210</v>
      </c>
      <c r="H43" s="74">
        <v>1000</v>
      </c>
      <c r="I43" s="74"/>
      <c r="J43" s="86">
        <v>1000</v>
      </c>
      <c r="K43" s="153"/>
    </row>
    <row r="44" spans="1:11" ht="14.25">
      <c r="A44" s="206"/>
      <c r="B44" s="38" t="s">
        <v>8</v>
      </c>
      <c r="C44" s="179">
        <f>SUM(H41:H43)</f>
        <v>19672.66</v>
      </c>
      <c r="D44" s="233"/>
      <c r="E44" s="233"/>
      <c r="F44" s="233"/>
      <c r="G44" s="233"/>
      <c r="H44" s="259"/>
      <c r="I44" s="62">
        <f>SUM(I41:I43)</f>
        <v>0</v>
      </c>
      <c r="J44" s="13">
        <f>SUM(J41:J43)</f>
        <v>19673</v>
      </c>
      <c r="K44" s="15">
        <v>19672.66</v>
      </c>
    </row>
    <row r="45" spans="1:11" ht="14.25" customHeight="1">
      <c r="A45" s="206">
        <v>8</v>
      </c>
      <c r="B45" s="138" t="s">
        <v>15</v>
      </c>
      <c r="C45" s="169" t="s">
        <v>77</v>
      </c>
      <c r="D45" s="170"/>
      <c r="E45" s="165">
        <v>600</v>
      </c>
      <c r="F45" s="165">
        <v>60016</v>
      </c>
      <c r="G45" s="165">
        <v>6050</v>
      </c>
      <c r="H45" s="161">
        <v>26465.46</v>
      </c>
      <c r="I45" s="161">
        <v>26465.46</v>
      </c>
      <c r="J45" s="149">
        <v>26466</v>
      </c>
      <c r="K45" s="152"/>
    </row>
    <row r="46" spans="1:11" ht="14.25" customHeight="1">
      <c r="A46" s="206"/>
      <c r="B46" s="139"/>
      <c r="C46" s="207"/>
      <c r="D46" s="208"/>
      <c r="E46" s="202"/>
      <c r="F46" s="202"/>
      <c r="G46" s="202"/>
      <c r="H46" s="162"/>
      <c r="I46" s="162"/>
      <c r="J46" s="150"/>
      <c r="K46" s="153"/>
    </row>
    <row r="47" spans="1:11" ht="14.25" customHeight="1">
      <c r="A47" s="206"/>
      <c r="B47" s="139"/>
      <c r="C47" s="207"/>
      <c r="D47" s="208"/>
      <c r="E47" s="202"/>
      <c r="F47" s="202"/>
      <c r="G47" s="202"/>
      <c r="H47" s="162"/>
      <c r="I47" s="162"/>
      <c r="J47" s="150"/>
      <c r="K47" s="153"/>
    </row>
    <row r="48" spans="1:11" ht="11.25" customHeight="1">
      <c r="A48" s="206"/>
      <c r="B48" s="139"/>
      <c r="C48" s="207"/>
      <c r="D48" s="208"/>
      <c r="E48" s="202"/>
      <c r="F48" s="202"/>
      <c r="G48" s="202"/>
      <c r="H48" s="162"/>
      <c r="I48" s="162"/>
      <c r="J48" s="150"/>
      <c r="K48" s="153"/>
    </row>
    <row r="49" spans="1:11" ht="19.5" hidden="1" customHeight="1">
      <c r="A49" s="206"/>
      <c r="B49" s="139"/>
      <c r="C49" s="236"/>
      <c r="D49" s="237"/>
      <c r="E49" s="166"/>
      <c r="F49" s="166"/>
      <c r="G49" s="166"/>
      <c r="H49" s="163"/>
      <c r="I49" s="163"/>
      <c r="J49" s="151"/>
      <c r="K49" s="153"/>
    </row>
    <row r="50" spans="1:11" ht="14.25">
      <c r="A50" s="206"/>
      <c r="B50" s="38" t="s">
        <v>8</v>
      </c>
      <c r="C50" s="275">
        <f>SUM(H45:H49)</f>
        <v>26465.46</v>
      </c>
      <c r="D50" s="276"/>
      <c r="E50" s="180"/>
      <c r="F50" s="180"/>
      <c r="G50" s="180"/>
      <c r="H50" s="181"/>
      <c r="I50" s="62">
        <f>SUM(I45:I49)</f>
        <v>26465.46</v>
      </c>
      <c r="J50" s="13">
        <f>SUM(J45:J49)</f>
        <v>26466</v>
      </c>
      <c r="K50" s="62">
        <v>26465.46</v>
      </c>
    </row>
    <row r="51" spans="1:11" ht="39.75" customHeight="1">
      <c r="A51" s="206">
        <v>9</v>
      </c>
      <c r="B51" s="138" t="s">
        <v>16</v>
      </c>
      <c r="C51" s="141" t="s">
        <v>83</v>
      </c>
      <c r="D51" s="210"/>
      <c r="E51" s="268">
        <v>900</v>
      </c>
      <c r="F51" s="165">
        <v>90015</v>
      </c>
      <c r="G51" s="165">
        <v>6050</v>
      </c>
      <c r="H51" s="203">
        <v>12500</v>
      </c>
      <c r="I51" s="203">
        <v>12500</v>
      </c>
      <c r="J51" s="149">
        <v>12500</v>
      </c>
      <c r="K51" s="152"/>
    </row>
    <row r="52" spans="1:11" ht="20.25" customHeight="1">
      <c r="A52" s="206"/>
      <c r="B52" s="139"/>
      <c r="C52" s="216"/>
      <c r="D52" s="217"/>
      <c r="E52" s="269"/>
      <c r="F52" s="202"/>
      <c r="G52" s="202"/>
      <c r="H52" s="204"/>
      <c r="I52" s="204"/>
      <c r="J52" s="150"/>
      <c r="K52" s="153"/>
    </row>
    <row r="53" spans="1:11" ht="3.75" customHeight="1">
      <c r="A53" s="206"/>
      <c r="B53" s="139"/>
      <c r="C53" s="216"/>
      <c r="D53" s="217"/>
      <c r="E53" s="270"/>
      <c r="F53" s="166"/>
      <c r="G53" s="202"/>
      <c r="H53" s="204"/>
      <c r="I53" s="204"/>
      <c r="J53" s="150"/>
      <c r="K53" s="153"/>
    </row>
    <row r="54" spans="1:11" ht="30.75" customHeight="1">
      <c r="A54" s="206"/>
      <c r="B54" s="139"/>
      <c r="C54" s="167" t="s">
        <v>88</v>
      </c>
      <c r="D54" s="168"/>
      <c r="E54" s="102">
        <v>600</v>
      </c>
      <c r="F54" s="101">
        <v>60016</v>
      </c>
      <c r="G54" s="103">
        <v>6050</v>
      </c>
      <c r="H54" s="17">
        <v>7279.5</v>
      </c>
      <c r="I54" s="17">
        <v>7279.5</v>
      </c>
      <c r="J54" s="86">
        <v>7280</v>
      </c>
      <c r="K54" s="153"/>
    </row>
    <row r="55" spans="1:11" ht="24.75" customHeight="1">
      <c r="A55" s="206"/>
      <c r="B55" s="139"/>
      <c r="C55" s="141" t="s">
        <v>85</v>
      </c>
      <c r="D55" s="210"/>
      <c r="E55" s="165">
        <v>750</v>
      </c>
      <c r="F55" s="165">
        <v>75075</v>
      </c>
      <c r="G55" s="87">
        <v>4210</v>
      </c>
      <c r="H55" s="17">
        <v>390</v>
      </c>
      <c r="I55" s="17"/>
      <c r="J55" s="86">
        <v>390</v>
      </c>
      <c r="K55" s="153"/>
    </row>
    <row r="56" spans="1:11" ht="23.25" customHeight="1">
      <c r="A56" s="206"/>
      <c r="B56" s="140"/>
      <c r="C56" s="143"/>
      <c r="D56" s="211"/>
      <c r="E56" s="166"/>
      <c r="F56" s="166"/>
      <c r="G56" s="87">
        <v>4300</v>
      </c>
      <c r="H56" s="17">
        <v>650</v>
      </c>
      <c r="I56" s="17"/>
      <c r="J56" s="86">
        <v>650</v>
      </c>
      <c r="K56" s="73"/>
    </row>
    <row r="57" spans="1:11" ht="18.75" customHeight="1">
      <c r="A57" s="206"/>
      <c r="B57" s="38" t="s">
        <v>8</v>
      </c>
      <c r="C57" s="271">
        <f>SUM(H51:H56)</f>
        <v>20819.5</v>
      </c>
      <c r="D57" s="272"/>
      <c r="E57" s="273"/>
      <c r="F57" s="273"/>
      <c r="G57" s="273"/>
      <c r="H57" s="274"/>
      <c r="I57" s="85">
        <f>SUM(I51:I56)</f>
        <v>19779.5</v>
      </c>
      <c r="J57" s="13">
        <f>SUM(J51:J56)</f>
        <v>20820</v>
      </c>
      <c r="K57" s="62">
        <v>20819.5</v>
      </c>
    </row>
    <row r="58" spans="1:11" ht="1.5" hidden="1" customHeight="1">
      <c r="A58" s="206">
        <v>10</v>
      </c>
      <c r="B58" s="213" t="s">
        <v>17</v>
      </c>
      <c r="C58" s="88"/>
      <c r="D58" s="92"/>
      <c r="E58" s="54"/>
      <c r="F58" s="54"/>
      <c r="G58" s="54"/>
      <c r="H58" s="55"/>
      <c r="I58" s="14"/>
      <c r="J58" s="27"/>
      <c r="K58" s="145"/>
    </row>
    <row r="59" spans="1:11" ht="37.5" customHeight="1">
      <c r="A59" s="206"/>
      <c r="B59" s="213"/>
      <c r="C59" s="266" t="s">
        <v>89</v>
      </c>
      <c r="D59" s="267"/>
      <c r="E59" s="87">
        <v>926</v>
      </c>
      <c r="F59" s="87">
        <v>92695</v>
      </c>
      <c r="G59" s="87">
        <v>6050</v>
      </c>
      <c r="H59" s="51">
        <v>10000</v>
      </c>
      <c r="I59" s="74">
        <v>10000</v>
      </c>
      <c r="J59" s="86">
        <v>10000</v>
      </c>
      <c r="K59" s="145"/>
    </row>
    <row r="60" spans="1:11" ht="27" customHeight="1">
      <c r="A60" s="206"/>
      <c r="B60" s="213"/>
      <c r="C60" s="266" t="s">
        <v>81</v>
      </c>
      <c r="D60" s="267"/>
      <c r="E60" s="87">
        <v>900</v>
      </c>
      <c r="F60" s="87">
        <v>90015</v>
      </c>
      <c r="G60" s="87">
        <v>6050</v>
      </c>
      <c r="H60" s="51">
        <v>13701.1</v>
      </c>
      <c r="I60" s="74">
        <v>13701.1</v>
      </c>
      <c r="J60" s="86">
        <v>13702</v>
      </c>
      <c r="K60" s="145"/>
    </row>
    <row r="61" spans="1:11" ht="19.5" customHeight="1">
      <c r="A61" s="206"/>
      <c r="B61" s="213"/>
      <c r="C61" s="311" t="s">
        <v>82</v>
      </c>
      <c r="D61" s="312"/>
      <c r="E61" s="165">
        <v>750</v>
      </c>
      <c r="F61" s="165">
        <v>75075</v>
      </c>
      <c r="G61" s="87">
        <v>4210</v>
      </c>
      <c r="H61" s="51">
        <v>409</v>
      </c>
      <c r="I61" s="74"/>
      <c r="J61" s="86">
        <v>409</v>
      </c>
      <c r="K61" s="145"/>
    </row>
    <row r="62" spans="1:11" ht="15" customHeight="1">
      <c r="A62" s="206"/>
      <c r="B62" s="213"/>
      <c r="C62" s="313"/>
      <c r="D62" s="314"/>
      <c r="E62" s="166"/>
      <c r="F62" s="166"/>
      <c r="G62" s="87">
        <v>4300</v>
      </c>
      <c r="H62" s="51">
        <v>591</v>
      </c>
      <c r="I62" s="74"/>
      <c r="J62" s="86">
        <v>591</v>
      </c>
      <c r="K62" s="145"/>
    </row>
    <row r="63" spans="1:11" s="40" customFormat="1" ht="18" customHeight="1">
      <c r="A63" s="206"/>
      <c r="B63" s="38" t="s">
        <v>8</v>
      </c>
      <c r="C63" s="154">
        <f>SUM(H59:H62)</f>
        <v>24701.1</v>
      </c>
      <c r="D63" s="154"/>
      <c r="E63" s="154"/>
      <c r="F63" s="154"/>
      <c r="G63" s="154"/>
      <c r="H63" s="154"/>
      <c r="I63" s="62">
        <f>SUM(I59:I62)</f>
        <v>23701.1</v>
      </c>
      <c r="J63" s="13">
        <f>SUM(J59:J62)</f>
        <v>24702</v>
      </c>
      <c r="K63" s="63">
        <v>24701.1</v>
      </c>
    </row>
    <row r="64" spans="1:11" ht="80.25" customHeight="1">
      <c r="A64" s="206">
        <v>11</v>
      </c>
      <c r="B64" s="138" t="s">
        <v>18</v>
      </c>
      <c r="C64" s="265" t="s">
        <v>103</v>
      </c>
      <c r="D64" s="265"/>
      <c r="E64" s="87">
        <v>900</v>
      </c>
      <c r="F64" s="87">
        <v>90015</v>
      </c>
      <c r="G64" s="87">
        <v>6050</v>
      </c>
      <c r="H64" s="74">
        <v>26327.1</v>
      </c>
      <c r="I64" s="74">
        <v>26327.1</v>
      </c>
      <c r="J64" s="86">
        <v>26328</v>
      </c>
      <c r="K64" s="152"/>
    </row>
    <row r="65" spans="1:11" ht="30" customHeight="1">
      <c r="A65" s="206"/>
      <c r="B65" s="139"/>
      <c r="C65" s="169" t="s">
        <v>48</v>
      </c>
      <c r="D65" s="170"/>
      <c r="E65" s="165">
        <v>750</v>
      </c>
      <c r="F65" s="165">
        <v>75075</v>
      </c>
      <c r="G65" s="87">
        <v>4210</v>
      </c>
      <c r="H65" s="42">
        <v>160</v>
      </c>
      <c r="I65" s="74"/>
      <c r="J65" s="49">
        <v>160</v>
      </c>
      <c r="K65" s="153"/>
    </row>
    <row r="66" spans="1:11" ht="26.25" customHeight="1">
      <c r="A66" s="206"/>
      <c r="B66" s="139"/>
      <c r="C66" s="236"/>
      <c r="D66" s="237"/>
      <c r="E66" s="166"/>
      <c r="F66" s="166"/>
      <c r="G66" s="87">
        <v>4300</v>
      </c>
      <c r="H66" s="42">
        <v>640</v>
      </c>
      <c r="I66" s="74"/>
      <c r="J66" s="49">
        <v>640</v>
      </c>
      <c r="K66" s="153"/>
    </row>
    <row r="67" spans="1:11" ht="14.25" customHeight="1">
      <c r="A67" s="206"/>
      <c r="B67" s="38" t="s">
        <v>8</v>
      </c>
      <c r="C67" s="179">
        <f>SUM(H64:H66)</f>
        <v>27127.1</v>
      </c>
      <c r="D67" s="180"/>
      <c r="E67" s="180"/>
      <c r="F67" s="180"/>
      <c r="G67" s="180"/>
      <c r="H67" s="181"/>
      <c r="I67" s="85">
        <f>SUM(I64:I66)</f>
        <v>26327.1</v>
      </c>
      <c r="J67" s="13">
        <f>SUM(J64:J66)</f>
        <v>27128</v>
      </c>
      <c r="K67" s="62">
        <v>27127.1</v>
      </c>
    </row>
    <row r="68" spans="1:11" ht="44.25" customHeight="1">
      <c r="A68" s="206">
        <v>12</v>
      </c>
      <c r="B68" s="79" t="s">
        <v>19</v>
      </c>
      <c r="C68" s="186" t="s">
        <v>60</v>
      </c>
      <c r="D68" s="187"/>
      <c r="E68" s="87">
        <v>700</v>
      </c>
      <c r="F68" s="87">
        <v>70005</v>
      </c>
      <c r="G68" s="87">
        <v>4270</v>
      </c>
      <c r="H68" s="74">
        <v>21834</v>
      </c>
      <c r="I68" s="74"/>
      <c r="J68" s="86">
        <v>21834</v>
      </c>
      <c r="K68" s="66"/>
    </row>
    <row r="69" spans="1:11" ht="15" customHeight="1">
      <c r="A69" s="206"/>
      <c r="B69" s="38" t="s">
        <v>8</v>
      </c>
      <c r="C69" s="179">
        <f>SUM(H68)</f>
        <v>21834</v>
      </c>
      <c r="D69" s="233"/>
      <c r="E69" s="233"/>
      <c r="F69" s="233"/>
      <c r="G69" s="233"/>
      <c r="H69" s="259"/>
      <c r="I69" s="62">
        <f>SUM(I68)</f>
        <v>0</v>
      </c>
      <c r="J69" s="13">
        <f>SUM(J68)</f>
        <v>21834</v>
      </c>
      <c r="K69" s="62">
        <v>21834</v>
      </c>
    </row>
    <row r="70" spans="1:11" ht="31.5" customHeight="1">
      <c r="A70" s="206">
        <v>13</v>
      </c>
      <c r="B70" s="213" t="s">
        <v>20</v>
      </c>
      <c r="C70" s="223" t="s">
        <v>53</v>
      </c>
      <c r="D70" s="223"/>
      <c r="E70" s="87">
        <v>754</v>
      </c>
      <c r="F70" s="87">
        <v>75412</v>
      </c>
      <c r="G70" s="87">
        <v>4210</v>
      </c>
      <c r="H70" s="74">
        <v>1000</v>
      </c>
      <c r="I70" s="14"/>
      <c r="J70" s="86">
        <v>1000</v>
      </c>
      <c r="K70" s="152"/>
    </row>
    <row r="71" spans="1:11" ht="37.5" customHeight="1">
      <c r="A71" s="206"/>
      <c r="B71" s="213"/>
      <c r="C71" s="264" t="s">
        <v>54</v>
      </c>
      <c r="D71" s="264"/>
      <c r="E71" s="87">
        <v>926</v>
      </c>
      <c r="F71" s="87">
        <v>92605</v>
      </c>
      <c r="G71" s="87">
        <v>4210</v>
      </c>
      <c r="H71" s="74">
        <v>10000</v>
      </c>
      <c r="I71" s="14"/>
      <c r="J71" s="86">
        <v>10000</v>
      </c>
      <c r="K71" s="153"/>
    </row>
    <row r="72" spans="1:11" ht="36" customHeight="1">
      <c r="A72" s="206"/>
      <c r="B72" s="213"/>
      <c r="C72" s="167" t="s">
        <v>55</v>
      </c>
      <c r="D72" s="168"/>
      <c r="E72" s="87">
        <v>926</v>
      </c>
      <c r="F72" s="87">
        <v>92695</v>
      </c>
      <c r="G72" s="87">
        <v>4300</v>
      </c>
      <c r="H72" s="74">
        <v>3750</v>
      </c>
      <c r="I72" s="14"/>
      <c r="J72" s="86">
        <v>3750</v>
      </c>
      <c r="K72" s="153"/>
    </row>
    <row r="73" spans="1:11" ht="44.25" customHeight="1">
      <c r="A73" s="206"/>
      <c r="B73" s="213"/>
      <c r="C73" s="186" t="s">
        <v>56</v>
      </c>
      <c r="D73" s="187"/>
      <c r="E73" s="87">
        <v>900</v>
      </c>
      <c r="F73" s="87">
        <v>90015</v>
      </c>
      <c r="G73" s="87">
        <v>6050</v>
      </c>
      <c r="H73" s="42">
        <v>23173.74</v>
      </c>
      <c r="I73" s="74">
        <v>23173.74</v>
      </c>
      <c r="J73" s="49">
        <v>23174</v>
      </c>
      <c r="K73" s="153"/>
    </row>
    <row r="74" spans="1:11" ht="24" customHeight="1">
      <c r="A74" s="206"/>
      <c r="B74" s="213"/>
      <c r="C74" s="141" t="s">
        <v>57</v>
      </c>
      <c r="D74" s="210"/>
      <c r="E74" s="165">
        <v>750</v>
      </c>
      <c r="F74" s="165">
        <v>75075</v>
      </c>
      <c r="G74" s="87">
        <v>4210</v>
      </c>
      <c r="H74" s="42">
        <v>995</v>
      </c>
      <c r="I74" s="74"/>
      <c r="J74" s="49">
        <v>995</v>
      </c>
      <c r="K74" s="153"/>
    </row>
    <row r="75" spans="1:11" ht="24" customHeight="1">
      <c r="A75" s="206"/>
      <c r="B75" s="213"/>
      <c r="C75" s="143"/>
      <c r="D75" s="211"/>
      <c r="E75" s="166"/>
      <c r="F75" s="166"/>
      <c r="G75" s="87">
        <v>4300</v>
      </c>
      <c r="H75" s="42">
        <v>1000</v>
      </c>
      <c r="I75" s="74"/>
      <c r="J75" s="49">
        <v>1000</v>
      </c>
      <c r="K75" s="153"/>
    </row>
    <row r="76" spans="1:11" ht="15" customHeight="1">
      <c r="A76" s="206"/>
      <c r="B76" s="38" t="s">
        <v>8</v>
      </c>
      <c r="C76" s="179">
        <f>SUM(H70:H75)</f>
        <v>39918.740000000005</v>
      </c>
      <c r="D76" s="233"/>
      <c r="E76" s="233"/>
      <c r="F76" s="233"/>
      <c r="G76" s="233"/>
      <c r="H76" s="259"/>
      <c r="I76" s="85">
        <f>SUM(I72:I75)</f>
        <v>23173.74</v>
      </c>
      <c r="J76" s="13">
        <f>SUM(J70:J75)</f>
        <v>39919</v>
      </c>
      <c r="K76" s="62">
        <v>39918.74</v>
      </c>
    </row>
    <row r="77" spans="1:11" ht="33.75" customHeight="1">
      <c r="A77" s="206">
        <v>14</v>
      </c>
      <c r="B77" s="213" t="s">
        <v>21</v>
      </c>
      <c r="C77" s="224" t="s">
        <v>117</v>
      </c>
      <c r="D77" s="225"/>
      <c r="E77" s="226">
        <v>926</v>
      </c>
      <c r="F77" s="226">
        <v>92695</v>
      </c>
      <c r="G77" s="226">
        <v>6050</v>
      </c>
      <c r="H77" s="256">
        <v>30301.93</v>
      </c>
      <c r="I77" s="256">
        <v>30301.93</v>
      </c>
      <c r="J77" s="155">
        <v>30302</v>
      </c>
      <c r="K77" s="158"/>
    </row>
    <row r="78" spans="1:11" ht="9.75" customHeight="1">
      <c r="A78" s="206"/>
      <c r="B78" s="213"/>
      <c r="C78" s="252"/>
      <c r="D78" s="253"/>
      <c r="E78" s="227"/>
      <c r="F78" s="227"/>
      <c r="G78" s="227"/>
      <c r="H78" s="257"/>
      <c r="I78" s="257"/>
      <c r="J78" s="156"/>
      <c r="K78" s="159"/>
    </row>
    <row r="79" spans="1:11" ht="23.25" hidden="1" customHeight="1">
      <c r="A79" s="206"/>
      <c r="B79" s="213"/>
      <c r="C79" s="252"/>
      <c r="D79" s="253"/>
      <c r="E79" s="227"/>
      <c r="F79" s="227"/>
      <c r="G79" s="227"/>
      <c r="H79" s="257"/>
      <c r="I79" s="257"/>
      <c r="J79" s="156"/>
      <c r="K79" s="159"/>
    </row>
    <row r="80" spans="1:11" ht="23.25" hidden="1" customHeight="1">
      <c r="A80" s="206"/>
      <c r="B80" s="213"/>
      <c r="C80" s="252"/>
      <c r="D80" s="253"/>
      <c r="E80" s="227"/>
      <c r="F80" s="227"/>
      <c r="G80" s="227"/>
      <c r="H80" s="257"/>
      <c r="I80" s="257"/>
      <c r="J80" s="156"/>
      <c r="K80" s="159"/>
    </row>
    <row r="81" spans="1:11" ht="33.75" hidden="1" customHeight="1">
      <c r="A81" s="206"/>
      <c r="B81" s="213"/>
      <c r="C81" s="252"/>
      <c r="D81" s="253"/>
      <c r="E81" s="227"/>
      <c r="F81" s="227"/>
      <c r="G81" s="227"/>
      <c r="H81" s="257"/>
      <c r="I81" s="257"/>
      <c r="J81" s="156"/>
      <c r="K81" s="159"/>
    </row>
    <row r="82" spans="1:11" ht="33.75" hidden="1" customHeight="1">
      <c r="A82" s="206"/>
      <c r="B82" s="213"/>
      <c r="C82" s="252"/>
      <c r="D82" s="253"/>
      <c r="E82" s="227"/>
      <c r="F82" s="227"/>
      <c r="G82" s="227"/>
      <c r="H82" s="257"/>
      <c r="I82" s="257"/>
      <c r="J82" s="156"/>
      <c r="K82" s="159"/>
    </row>
    <row r="83" spans="1:11" ht="33.75" customHeight="1">
      <c r="A83" s="206"/>
      <c r="B83" s="251"/>
      <c r="C83" s="252"/>
      <c r="D83" s="253"/>
      <c r="E83" s="227"/>
      <c r="F83" s="227"/>
      <c r="G83" s="227"/>
      <c r="H83" s="257"/>
      <c r="I83" s="257"/>
      <c r="J83" s="156"/>
      <c r="K83" s="159"/>
    </row>
    <row r="84" spans="1:11" ht="48" customHeight="1">
      <c r="A84" s="206"/>
      <c r="B84" s="213"/>
      <c r="C84" s="254"/>
      <c r="D84" s="255"/>
      <c r="E84" s="228"/>
      <c r="F84" s="228"/>
      <c r="G84" s="228"/>
      <c r="H84" s="258"/>
      <c r="I84" s="257"/>
      <c r="J84" s="157"/>
      <c r="K84" s="159"/>
    </row>
    <row r="85" spans="1:11" ht="48" customHeight="1">
      <c r="A85" s="206"/>
      <c r="B85" s="213"/>
      <c r="C85" s="262" t="s">
        <v>116</v>
      </c>
      <c r="D85" s="263"/>
      <c r="E85" s="122">
        <v>926</v>
      </c>
      <c r="F85" s="122">
        <v>92695</v>
      </c>
      <c r="G85" s="123">
        <v>4210</v>
      </c>
      <c r="H85" s="124">
        <v>3500</v>
      </c>
      <c r="I85" s="56"/>
      <c r="J85" s="121">
        <v>3500</v>
      </c>
      <c r="K85" s="159"/>
    </row>
    <row r="86" spans="1:11" s="7" customFormat="1" ht="24" customHeight="1">
      <c r="A86" s="206"/>
      <c r="B86" s="213"/>
      <c r="C86" s="224" t="s">
        <v>59</v>
      </c>
      <c r="D86" s="225"/>
      <c r="E86" s="226">
        <v>750</v>
      </c>
      <c r="F86" s="226">
        <v>75075</v>
      </c>
      <c r="G86" s="58">
        <v>4210</v>
      </c>
      <c r="H86" s="56">
        <v>750</v>
      </c>
      <c r="I86" s="256"/>
      <c r="J86" s="24">
        <v>750</v>
      </c>
      <c r="K86" s="159"/>
    </row>
    <row r="87" spans="1:11" s="7" customFormat="1" ht="24" customHeight="1">
      <c r="A87" s="206"/>
      <c r="B87" s="213"/>
      <c r="C87" s="252"/>
      <c r="D87" s="253"/>
      <c r="E87" s="227"/>
      <c r="F87" s="227"/>
      <c r="G87" s="58">
        <v>4300</v>
      </c>
      <c r="H87" s="56">
        <v>1000</v>
      </c>
      <c r="I87" s="258"/>
      <c r="J87" s="24">
        <v>1000</v>
      </c>
      <c r="K87" s="159"/>
    </row>
    <row r="88" spans="1:11" ht="14.25">
      <c r="A88" s="206"/>
      <c r="B88" s="38" t="s">
        <v>8</v>
      </c>
      <c r="C88" s="179">
        <f>SUM(H77:H87)</f>
        <v>35551.93</v>
      </c>
      <c r="D88" s="233"/>
      <c r="E88" s="233"/>
      <c r="F88" s="233"/>
      <c r="G88" s="233"/>
      <c r="H88" s="259"/>
      <c r="I88" s="85">
        <f>SUM(I77:I87)</f>
        <v>30301.93</v>
      </c>
      <c r="J88" s="13">
        <f>SUM(J77:J87)</f>
        <v>35552</v>
      </c>
      <c r="K88" s="15">
        <v>35551.93</v>
      </c>
    </row>
    <row r="89" spans="1:11" ht="44.25" customHeight="1">
      <c r="A89" s="188">
        <v>15</v>
      </c>
      <c r="B89" s="138" t="s">
        <v>22</v>
      </c>
      <c r="C89" s="177" t="s">
        <v>68</v>
      </c>
      <c r="D89" s="178"/>
      <c r="E89" s="32">
        <v>600</v>
      </c>
      <c r="F89" s="32">
        <v>60016</v>
      </c>
      <c r="G89" s="32">
        <v>6050</v>
      </c>
      <c r="H89" s="74">
        <v>18982.419999999998</v>
      </c>
      <c r="I89" s="74">
        <v>18982.419999999998</v>
      </c>
      <c r="J89" s="86">
        <v>18983</v>
      </c>
      <c r="K89" s="65"/>
    </row>
    <row r="90" spans="1:11" ht="30" customHeight="1">
      <c r="A90" s="189"/>
      <c r="B90" s="139"/>
      <c r="C90" s="141" t="s">
        <v>69</v>
      </c>
      <c r="D90" s="210"/>
      <c r="E90" s="260">
        <v>750</v>
      </c>
      <c r="F90" s="260">
        <v>75075</v>
      </c>
      <c r="G90" s="32">
        <v>4210</v>
      </c>
      <c r="H90" s="42">
        <v>408</v>
      </c>
      <c r="I90" s="74"/>
      <c r="J90" s="49">
        <v>408</v>
      </c>
      <c r="K90" s="65"/>
    </row>
    <row r="91" spans="1:11" ht="30.75" customHeight="1">
      <c r="A91" s="189"/>
      <c r="B91" s="140"/>
      <c r="C91" s="143"/>
      <c r="D91" s="211"/>
      <c r="E91" s="261"/>
      <c r="F91" s="261"/>
      <c r="G91" s="31">
        <v>4300</v>
      </c>
      <c r="H91" s="42">
        <v>591</v>
      </c>
      <c r="I91" s="74"/>
      <c r="J91" s="49">
        <v>591</v>
      </c>
      <c r="K91" s="66"/>
    </row>
    <row r="92" spans="1:11" ht="14.25">
      <c r="A92" s="190"/>
      <c r="B92" s="38" t="s">
        <v>8</v>
      </c>
      <c r="C92" s="174">
        <f>SUM(H89:H91)</f>
        <v>19981.419999999998</v>
      </c>
      <c r="D92" s="175"/>
      <c r="E92" s="175"/>
      <c r="F92" s="175"/>
      <c r="G92" s="175"/>
      <c r="H92" s="176"/>
      <c r="I92" s="85">
        <f>SUM(I89:I91)</f>
        <v>18982.419999999998</v>
      </c>
      <c r="J92" s="13">
        <f>SUM(J89:J91)</f>
        <v>19982</v>
      </c>
      <c r="K92" s="62">
        <v>19981.419999999998</v>
      </c>
    </row>
    <row r="93" spans="1:11" ht="22.5" customHeight="1">
      <c r="A93" s="206">
        <v>16</v>
      </c>
      <c r="B93" s="138" t="s">
        <v>23</v>
      </c>
      <c r="C93" s="169" t="s">
        <v>64</v>
      </c>
      <c r="D93" s="170"/>
      <c r="E93" s="165">
        <v>926</v>
      </c>
      <c r="F93" s="165">
        <v>92695</v>
      </c>
      <c r="G93" s="165">
        <v>6050</v>
      </c>
      <c r="H93" s="161">
        <v>39009.1</v>
      </c>
      <c r="I93" s="161">
        <v>39009.1</v>
      </c>
      <c r="J93" s="149">
        <v>39010</v>
      </c>
      <c r="K93" s="152"/>
    </row>
    <row r="94" spans="1:11" ht="22.5" customHeight="1">
      <c r="A94" s="206"/>
      <c r="B94" s="139"/>
      <c r="C94" s="207"/>
      <c r="D94" s="208"/>
      <c r="E94" s="202"/>
      <c r="F94" s="202"/>
      <c r="G94" s="202"/>
      <c r="H94" s="162"/>
      <c r="I94" s="162"/>
      <c r="J94" s="150"/>
      <c r="K94" s="153"/>
    </row>
    <row r="95" spans="1:11" ht="33.75" hidden="1" customHeight="1">
      <c r="A95" s="206"/>
      <c r="B95" s="139"/>
      <c r="C95" s="207"/>
      <c r="D95" s="208"/>
      <c r="E95" s="202"/>
      <c r="F95" s="202"/>
      <c r="G95" s="202"/>
      <c r="H95" s="162"/>
      <c r="I95" s="162"/>
      <c r="J95" s="150"/>
      <c r="K95" s="153"/>
    </row>
    <row r="96" spans="1:11" ht="24.75" hidden="1" customHeight="1">
      <c r="A96" s="206"/>
      <c r="B96" s="139"/>
      <c r="C96" s="207"/>
      <c r="D96" s="208"/>
      <c r="E96" s="202"/>
      <c r="F96" s="202"/>
      <c r="G96" s="202"/>
      <c r="H96" s="162"/>
      <c r="I96" s="162"/>
      <c r="J96" s="150"/>
      <c r="K96" s="153"/>
    </row>
    <row r="97" spans="1:11" ht="6" hidden="1" customHeight="1">
      <c r="A97" s="206"/>
      <c r="B97" s="139"/>
      <c r="C97" s="207"/>
      <c r="D97" s="208"/>
      <c r="E97" s="202"/>
      <c r="F97" s="202"/>
      <c r="G97" s="202"/>
      <c r="H97" s="162"/>
      <c r="I97" s="162"/>
      <c r="J97" s="150"/>
      <c r="K97" s="153"/>
    </row>
    <row r="98" spans="1:11" ht="28.5" hidden="1" customHeight="1">
      <c r="A98" s="206"/>
      <c r="B98" s="139"/>
      <c r="C98" s="207"/>
      <c r="D98" s="208"/>
      <c r="E98" s="202"/>
      <c r="F98" s="202"/>
      <c r="G98" s="202"/>
      <c r="H98" s="162"/>
      <c r="I98" s="162"/>
      <c r="J98" s="150"/>
      <c r="K98" s="153"/>
    </row>
    <row r="99" spans="1:11" ht="26.25" hidden="1" customHeight="1">
      <c r="A99" s="206"/>
      <c r="B99" s="139"/>
      <c r="C99" s="207"/>
      <c r="D99" s="208"/>
      <c r="E99" s="202"/>
      <c r="F99" s="202"/>
      <c r="G99" s="202"/>
      <c r="H99" s="162"/>
      <c r="I99" s="162"/>
      <c r="J99" s="150"/>
      <c r="K99" s="153"/>
    </row>
    <row r="100" spans="1:11" ht="0.75" customHeight="1">
      <c r="A100" s="206"/>
      <c r="B100" s="139"/>
      <c r="C100" s="236"/>
      <c r="D100" s="237"/>
      <c r="E100" s="166"/>
      <c r="F100" s="166"/>
      <c r="G100" s="166"/>
      <c r="H100" s="163"/>
      <c r="I100" s="162"/>
      <c r="J100" s="151"/>
      <c r="K100" s="153"/>
    </row>
    <row r="101" spans="1:11" ht="31.5" customHeight="1">
      <c r="A101" s="206"/>
      <c r="B101" s="139"/>
      <c r="C101" s="186" t="s">
        <v>65</v>
      </c>
      <c r="D101" s="187"/>
      <c r="E101" s="87">
        <v>921</v>
      </c>
      <c r="F101" s="87">
        <v>92195</v>
      </c>
      <c r="G101" s="87">
        <v>4210</v>
      </c>
      <c r="H101" s="42">
        <v>2000</v>
      </c>
      <c r="I101" s="74"/>
      <c r="J101" s="49">
        <v>2000</v>
      </c>
      <c r="K101" s="153"/>
    </row>
    <row r="102" spans="1:11" ht="25.5" customHeight="1">
      <c r="A102" s="206"/>
      <c r="B102" s="139"/>
      <c r="C102" s="315" t="s">
        <v>66</v>
      </c>
      <c r="D102" s="316"/>
      <c r="E102" s="87">
        <v>926</v>
      </c>
      <c r="F102" s="87">
        <v>92695</v>
      </c>
      <c r="G102" s="87">
        <v>4210</v>
      </c>
      <c r="H102" s="74">
        <v>1100</v>
      </c>
      <c r="I102" s="146"/>
      <c r="J102" s="86">
        <v>1100</v>
      </c>
      <c r="K102" s="153"/>
    </row>
    <row r="103" spans="1:11" ht="25.5" customHeight="1">
      <c r="A103" s="206"/>
      <c r="B103" s="139"/>
      <c r="C103" s="241" t="s">
        <v>67</v>
      </c>
      <c r="D103" s="242"/>
      <c r="E103" s="87">
        <v>750</v>
      </c>
      <c r="F103" s="87">
        <v>75075</v>
      </c>
      <c r="G103" s="87">
        <v>4210</v>
      </c>
      <c r="H103" s="74">
        <v>1000</v>
      </c>
      <c r="I103" s="146"/>
      <c r="J103" s="86">
        <v>1000</v>
      </c>
      <c r="K103" s="73"/>
    </row>
    <row r="104" spans="1:11" ht="23.25" customHeight="1">
      <c r="A104" s="206"/>
      <c r="B104" s="140"/>
      <c r="C104" s="243"/>
      <c r="D104" s="244"/>
      <c r="E104" s="87">
        <v>750</v>
      </c>
      <c r="F104" s="87">
        <v>75075</v>
      </c>
      <c r="G104" s="87">
        <v>4300</v>
      </c>
      <c r="H104" s="74">
        <v>1000</v>
      </c>
      <c r="I104" s="146"/>
      <c r="J104" s="86">
        <v>1000</v>
      </c>
      <c r="K104" s="73"/>
    </row>
    <row r="105" spans="1:11" ht="14.25">
      <c r="A105" s="206"/>
      <c r="B105" s="38" t="s">
        <v>8</v>
      </c>
      <c r="C105" s="174">
        <f>SUM(H93:H104)</f>
        <v>44109.1</v>
      </c>
      <c r="D105" s="175"/>
      <c r="E105" s="175"/>
      <c r="F105" s="175"/>
      <c r="G105" s="175"/>
      <c r="H105" s="176"/>
      <c r="I105" s="85">
        <f>SUM(I93:I102)</f>
        <v>39009.1</v>
      </c>
      <c r="J105" s="13">
        <f>SUM(J93:J104)</f>
        <v>44110</v>
      </c>
      <c r="K105" s="62">
        <v>44109.1</v>
      </c>
    </row>
    <row r="106" spans="1:11" ht="51.75" customHeight="1">
      <c r="A106" s="206">
        <v>17</v>
      </c>
      <c r="B106" s="138" t="s">
        <v>24</v>
      </c>
      <c r="C106" s="186" t="s">
        <v>101</v>
      </c>
      <c r="D106" s="187"/>
      <c r="E106" s="87">
        <v>600</v>
      </c>
      <c r="F106" s="87">
        <v>60016</v>
      </c>
      <c r="G106" s="60">
        <v>6050</v>
      </c>
      <c r="H106" s="77">
        <v>16895</v>
      </c>
      <c r="I106" s="68">
        <v>16895</v>
      </c>
      <c r="J106" s="70">
        <v>16895</v>
      </c>
      <c r="K106" s="152"/>
    </row>
    <row r="107" spans="1:11" ht="21" customHeight="1">
      <c r="A107" s="206"/>
      <c r="B107" s="139"/>
      <c r="C107" s="245" t="s">
        <v>61</v>
      </c>
      <c r="D107" s="246"/>
      <c r="E107" s="165">
        <v>750</v>
      </c>
      <c r="F107" s="249">
        <v>75075</v>
      </c>
      <c r="G107" s="87">
        <v>4210</v>
      </c>
      <c r="H107" s="45">
        <v>880</v>
      </c>
      <c r="I107" s="74"/>
      <c r="J107" s="49">
        <v>880</v>
      </c>
      <c r="K107" s="160"/>
    </row>
    <row r="108" spans="1:11" ht="12.6" hidden="1" customHeight="1">
      <c r="A108" s="206"/>
      <c r="B108" s="139"/>
      <c r="C108" s="247"/>
      <c r="D108" s="248"/>
      <c r="E108" s="202"/>
      <c r="F108" s="250"/>
      <c r="G108" s="87"/>
      <c r="H108" s="45"/>
      <c r="I108" s="74"/>
      <c r="J108" s="49"/>
      <c r="K108" s="160"/>
    </row>
    <row r="109" spans="1:11" ht="14.25" customHeight="1">
      <c r="A109" s="206"/>
      <c r="B109" s="38" t="s">
        <v>8</v>
      </c>
      <c r="C109" s="239">
        <f>SUM(H106:H108)</f>
        <v>17775</v>
      </c>
      <c r="D109" s="239"/>
      <c r="E109" s="239"/>
      <c r="F109" s="239"/>
      <c r="G109" s="240"/>
      <c r="H109" s="240"/>
      <c r="I109" s="85">
        <f>SUM(I106:I108)</f>
        <v>16895</v>
      </c>
      <c r="J109" s="25">
        <f>SUM(J106:J108)</f>
        <v>17775</v>
      </c>
      <c r="K109" s="62">
        <v>17775.97</v>
      </c>
    </row>
    <row r="110" spans="1:11" ht="38.25" customHeight="1">
      <c r="A110" s="188">
        <v>18</v>
      </c>
      <c r="B110" s="138" t="s">
        <v>25</v>
      </c>
      <c r="C110" s="238" t="s">
        <v>84</v>
      </c>
      <c r="D110" s="238"/>
      <c r="E110" s="87">
        <v>600</v>
      </c>
      <c r="F110" s="87">
        <v>60016</v>
      </c>
      <c r="G110" s="87">
        <v>6050</v>
      </c>
      <c r="H110" s="74">
        <v>22000.28</v>
      </c>
      <c r="I110" s="74">
        <v>22000.28</v>
      </c>
      <c r="J110" s="18">
        <v>22001</v>
      </c>
      <c r="K110" s="66"/>
    </row>
    <row r="111" spans="1:11" ht="29.25" customHeight="1">
      <c r="A111" s="189"/>
      <c r="B111" s="139"/>
      <c r="C111" s="141" t="s">
        <v>86</v>
      </c>
      <c r="D111" s="210"/>
      <c r="E111" s="165">
        <v>750</v>
      </c>
      <c r="F111" s="165">
        <v>75075</v>
      </c>
      <c r="G111" s="87">
        <v>4210</v>
      </c>
      <c r="H111" s="45">
        <v>457</v>
      </c>
      <c r="I111" s="17"/>
      <c r="J111" s="53">
        <v>457</v>
      </c>
      <c r="K111" s="73"/>
    </row>
    <row r="112" spans="1:11" ht="27.75" customHeight="1">
      <c r="A112" s="189"/>
      <c r="B112" s="140"/>
      <c r="C112" s="143"/>
      <c r="D112" s="211"/>
      <c r="E112" s="166"/>
      <c r="F112" s="166"/>
      <c r="G112" s="87">
        <v>4300</v>
      </c>
      <c r="H112" s="45">
        <v>700</v>
      </c>
      <c r="I112" s="17"/>
      <c r="J112" s="53">
        <v>700</v>
      </c>
      <c r="K112" s="85"/>
    </row>
    <row r="113" spans="1:11" ht="15" customHeight="1">
      <c r="A113" s="190"/>
      <c r="B113" s="38" t="s">
        <v>8</v>
      </c>
      <c r="C113" s="192">
        <f>SUM(H110:H112)</f>
        <v>23157.279999999999</v>
      </c>
      <c r="D113" s="218"/>
      <c r="E113" s="218"/>
      <c r="F113" s="218"/>
      <c r="G113" s="218"/>
      <c r="H113" s="219"/>
      <c r="I113" s="85">
        <f>SUM(I110:I111)</f>
        <v>22000.28</v>
      </c>
      <c r="J113" s="13">
        <f>SUM(J110:J112)</f>
        <v>23158</v>
      </c>
      <c r="K113" s="62">
        <v>23157.279999999999</v>
      </c>
    </row>
    <row r="114" spans="1:11" ht="73.5" customHeight="1">
      <c r="A114" s="206">
        <v>19</v>
      </c>
      <c r="B114" s="213" t="s">
        <v>26</v>
      </c>
      <c r="C114" s="224" t="s">
        <v>72</v>
      </c>
      <c r="D114" s="225"/>
      <c r="E114" s="81">
        <v>926</v>
      </c>
      <c r="F114" s="81">
        <v>92695</v>
      </c>
      <c r="G114" s="81">
        <v>6050</v>
      </c>
      <c r="H114" s="82">
        <v>13479.51</v>
      </c>
      <c r="I114" s="82">
        <v>13479.51</v>
      </c>
      <c r="J114" s="64">
        <v>13480</v>
      </c>
      <c r="K114" s="152"/>
    </row>
    <row r="115" spans="1:11" ht="14.25" hidden="1" customHeight="1">
      <c r="A115" s="206"/>
      <c r="B115" s="213"/>
      <c r="C115" s="75"/>
      <c r="D115" s="76"/>
      <c r="E115" s="67"/>
      <c r="F115" s="67"/>
      <c r="G115" s="67"/>
      <c r="H115" s="69"/>
      <c r="I115" s="69"/>
      <c r="J115" s="71"/>
      <c r="K115" s="153"/>
    </row>
    <row r="116" spans="1:11" ht="37.5" customHeight="1">
      <c r="A116" s="206"/>
      <c r="B116" s="213"/>
      <c r="C116" s="167" t="s">
        <v>118</v>
      </c>
      <c r="D116" s="168"/>
      <c r="E116" s="103">
        <v>926</v>
      </c>
      <c r="F116" s="103">
        <v>92695</v>
      </c>
      <c r="G116" s="103">
        <v>6050</v>
      </c>
      <c r="H116" s="98">
        <v>5000</v>
      </c>
      <c r="I116" s="74">
        <v>5000</v>
      </c>
      <c r="J116" s="86">
        <v>5000</v>
      </c>
      <c r="K116" s="153"/>
    </row>
    <row r="117" spans="1:11" ht="25.5" customHeight="1">
      <c r="A117" s="206"/>
      <c r="B117" s="213"/>
      <c r="C117" s="232" t="s">
        <v>73</v>
      </c>
      <c r="D117" s="232"/>
      <c r="E117" s="226">
        <v>750</v>
      </c>
      <c r="F117" s="226">
        <v>75075</v>
      </c>
      <c r="G117" s="87">
        <v>4210</v>
      </c>
      <c r="H117" s="42">
        <v>22.6</v>
      </c>
      <c r="I117" s="74"/>
      <c r="J117" s="49">
        <v>23</v>
      </c>
      <c r="K117" s="153"/>
    </row>
    <row r="118" spans="1:11" ht="26.25" customHeight="1">
      <c r="A118" s="206"/>
      <c r="B118" s="213"/>
      <c r="C118" s="232"/>
      <c r="D118" s="232"/>
      <c r="E118" s="228"/>
      <c r="F118" s="228"/>
      <c r="G118" s="23">
        <v>4300</v>
      </c>
      <c r="H118" s="44">
        <v>950</v>
      </c>
      <c r="I118" s="56"/>
      <c r="J118" s="52">
        <v>950</v>
      </c>
      <c r="K118" s="153"/>
    </row>
    <row r="119" spans="1:11">
      <c r="A119" s="206"/>
      <c r="B119" s="38" t="s">
        <v>8</v>
      </c>
      <c r="C119" s="89"/>
      <c r="D119" s="93"/>
      <c r="E119" s="233">
        <f>SUM(H114:H118)</f>
        <v>19452.11</v>
      </c>
      <c r="F119" s="234"/>
      <c r="G119" s="234"/>
      <c r="H119" s="235"/>
      <c r="I119" s="85">
        <f>SUM(I114:I118)</f>
        <v>18479.510000000002</v>
      </c>
      <c r="J119" s="13">
        <f>SUM(J114:J118)</f>
        <v>19453</v>
      </c>
      <c r="K119" s="62">
        <v>19452.11</v>
      </c>
    </row>
    <row r="120" spans="1:11" ht="45.75" customHeight="1">
      <c r="A120" s="206">
        <v>20</v>
      </c>
      <c r="B120" s="138" t="s">
        <v>27</v>
      </c>
      <c r="C120" s="223" t="s">
        <v>105</v>
      </c>
      <c r="D120" s="223"/>
      <c r="E120" s="209">
        <v>926</v>
      </c>
      <c r="F120" s="209">
        <v>92695</v>
      </c>
      <c r="G120" s="209">
        <v>6050</v>
      </c>
      <c r="H120" s="146">
        <v>20200</v>
      </c>
      <c r="I120" s="146">
        <v>20200</v>
      </c>
      <c r="J120" s="147">
        <v>20200</v>
      </c>
      <c r="K120" s="152"/>
    </row>
    <row r="121" spans="1:11" ht="3.6" customHeight="1">
      <c r="A121" s="206"/>
      <c r="B121" s="139"/>
      <c r="C121" s="223"/>
      <c r="D121" s="223"/>
      <c r="E121" s="209"/>
      <c r="F121" s="209"/>
      <c r="G121" s="209"/>
      <c r="H121" s="146"/>
      <c r="I121" s="146"/>
      <c r="J121" s="147"/>
      <c r="K121" s="153"/>
    </row>
    <row r="122" spans="1:11" ht="22.5" customHeight="1">
      <c r="A122" s="206"/>
      <c r="B122" s="139"/>
      <c r="C122" s="167" t="s">
        <v>104</v>
      </c>
      <c r="D122" s="168"/>
      <c r="E122" s="23">
        <v>926</v>
      </c>
      <c r="F122" s="23">
        <v>92695</v>
      </c>
      <c r="G122" s="23">
        <v>4210</v>
      </c>
      <c r="H122" s="56">
        <v>458.79</v>
      </c>
      <c r="I122" s="56"/>
      <c r="J122" s="24">
        <v>456</v>
      </c>
      <c r="K122" s="153"/>
    </row>
    <row r="123" spans="1:11" ht="22.5" customHeight="1">
      <c r="A123" s="206"/>
      <c r="B123" s="139"/>
      <c r="C123" s="141" t="s">
        <v>76</v>
      </c>
      <c r="D123" s="210"/>
      <c r="E123" s="61">
        <v>750</v>
      </c>
      <c r="F123" s="61">
        <v>75075</v>
      </c>
      <c r="G123" s="61">
        <v>4210</v>
      </c>
      <c r="H123" s="80">
        <v>337</v>
      </c>
      <c r="I123" s="80"/>
      <c r="J123" s="72">
        <v>337</v>
      </c>
      <c r="K123" s="73"/>
    </row>
    <row r="124" spans="1:11" ht="22.5" customHeight="1">
      <c r="A124" s="206"/>
      <c r="B124" s="140"/>
      <c r="C124" s="143"/>
      <c r="D124" s="211"/>
      <c r="E124" s="87">
        <v>750</v>
      </c>
      <c r="F124" s="87">
        <v>75075</v>
      </c>
      <c r="G124" s="87">
        <v>4300</v>
      </c>
      <c r="H124" s="74">
        <v>750</v>
      </c>
      <c r="I124" s="80"/>
      <c r="J124" s="72">
        <v>750</v>
      </c>
      <c r="K124" s="73"/>
    </row>
    <row r="125" spans="1:11" ht="14.25">
      <c r="A125" s="206"/>
      <c r="B125" s="38" t="s">
        <v>8</v>
      </c>
      <c r="C125" s="174">
        <f>SUM(H120:H124)</f>
        <v>21745.79</v>
      </c>
      <c r="D125" s="175"/>
      <c r="E125" s="175"/>
      <c r="F125" s="175"/>
      <c r="G125" s="175"/>
      <c r="H125" s="176"/>
      <c r="I125" s="62">
        <f>SUM(I120:I122)</f>
        <v>20200</v>
      </c>
      <c r="J125" s="13">
        <f>SUM(J120:J124)</f>
        <v>21743</v>
      </c>
      <c r="K125" s="62">
        <v>21745.79</v>
      </c>
    </row>
    <row r="126" spans="1:11" ht="17.25" customHeight="1">
      <c r="A126" s="206">
        <v>21</v>
      </c>
      <c r="B126" s="138" t="s">
        <v>35</v>
      </c>
      <c r="C126" s="141" t="s">
        <v>106</v>
      </c>
      <c r="D126" s="210"/>
      <c r="E126" s="165">
        <v>600</v>
      </c>
      <c r="F126" s="165">
        <v>60016</v>
      </c>
      <c r="G126" s="226">
        <v>6050</v>
      </c>
      <c r="H126" s="161">
        <v>20995.93</v>
      </c>
      <c r="I126" s="161">
        <v>20995.93</v>
      </c>
      <c r="J126" s="149">
        <v>20996</v>
      </c>
      <c r="K126" s="152"/>
    </row>
    <row r="127" spans="1:11" ht="8.25" hidden="1" customHeight="1">
      <c r="A127" s="206"/>
      <c r="B127" s="139"/>
      <c r="C127" s="216"/>
      <c r="D127" s="217"/>
      <c r="E127" s="202"/>
      <c r="F127" s="202"/>
      <c r="G127" s="227"/>
      <c r="H127" s="162"/>
      <c r="I127" s="162"/>
      <c r="J127" s="150"/>
      <c r="K127" s="153"/>
    </row>
    <row r="128" spans="1:11" ht="27" hidden="1" customHeight="1">
      <c r="A128" s="206"/>
      <c r="B128" s="139"/>
      <c r="C128" s="216"/>
      <c r="D128" s="217"/>
      <c r="E128" s="202"/>
      <c r="F128" s="202"/>
      <c r="G128" s="227"/>
      <c r="H128" s="162"/>
      <c r="I128" s="162"/>
      <c r="J128" s="150"/>
      <c r="K128" s="153"/>
    </row>
    <row r="129" spans="1:11" ht="10.5" customHeight="1">
      <c r="A129" s="206"/>
      <c r="B129" s="140"/>
      <c r="C129" s="143"/>
      <c r="D129" s="211"/>
      <c r="E129" s="166"/>
      <c r="F129" s="166"/>
      <c r="G129" s="228"/>
      <c r="H129" s="163"/>
      <c r="I129" s="163"/>
      <c r="J129" s="151"/>
      <c r="K129" s="164"/>
    </row>
    <row r="130" spans="1:11" ht="16.5" customHeight="1">
      <c r="A130" s="206"/>
      <c r="B130" s="38" t="s">
        <v>8</v>
      </c>
      <c r="C130" s="229">
        <f>SUM(H126:H129)</f>
        <v>20995.93</v>
      </c>
      <c r="D130" s="230"/>
      <c r="E130" s="230"/>
      <c r="F130" s="230"/>
      <c r="G130" s="230"/>
      <c r="H130" s="231"/>
      <c r="I130" s="62">
        <f>SUM(I126:I128)</f>
        <v>20995.93</v>
      </c>
      <c r="J130" s="13">
        <f>SUM(J126:J129)</f>
        <v>20996</v>
      </c>
      <c r="K130" s="62">
        <v>20995.93</v>
      </c>
    </row>
    <row r="131" spans="1:11" ht="0.75" customHeight="1">
      <c r="A131" s="206">
        <v>22</v>
      </c>
      <c r="B131" s="213" t="s">
        <v>28</v>
      </c>
      <c r="C131" s="214" t="s">
        <v>43</v>
      </c>
      <c r="D131" s="214"/>
      <c r="E131" s="215">
        <v>700</v>
      </c>
      <c r="F131" s="215">
        <v>70005</v>
      </c>
      <c r="G131" s="215">
        <v>4270</v>
      </c>
      <c r="H131" s="222">
        <v>10000</v>
      </c>
      <c r="I131" s="146"/>
      <c r="J131" s="147">
        <v>10000</v>
      </c>
      <c r="K131" s="145"/>
    </row>
    <row r="132" spans="1:11" ht="18.75" customHeight="1">
      <c r="A132" s="206"/>
      <c r="B132" s="213"/>
      <c r="C132" s="214"/>
      <c r="D132" s="214"/>
      <c r="E132" s="215"/>
      <c r="F132" s="215"/>
      <c r="G132" s="215"/>
      <c r="H132" s="222"/>
      <c r="I132" s="146"/>
      <c r="J132" s="147"/>
      <c r="K132" s="145"/>
    </row>
    <row r="133" spans="1:11" ht="33" customHeight="1">
      <c r="A133" s="206"/>
      <c r="B133" s="213"/>
      <c r="C133" s="220" t="s">
        <v>44</v>
      </c>
      <c r="D133" s="221"/>
      <c r="E133" s="96">
        <v>926</v>
      </c>
      <c r="F133" s="96">
        <v>92695</v>
      </c>
      <c r="G133" s="99">
        <v>4300</v>
      </c>
      <c r="H133" s="100">
        <v>7300</v>
      </c>
      <c r="I133" s="74"/>
      <c r="J133" s="86">
        <v>7300</v>
      </c>
      <c r="K133" s="145"/>
    </row>
    <row r="134" spans="1:11" ht="26.25" customHeight="1">
      <c r="A134" s="206"/>
      <c r="B134" s="213"/>
      <c r="C134" s="220" t="s">
        <v>45</v>
      </c>
      <c r="D134" s="221"/>
      <c r="E134" s="59">
        <v>921</v>
      </c>
      <c r="F134" s="59">
        <v>92195</v>
      </c>
      <c r="G134" s="83">
        <v>4210</v>
      </c>
      <c r="H134" s="84">
        <v>3856.99</v>
      </c>
      <c r="I134" s="74"/>
      <c r="J134" s="86">
        <v>3857</v>
      </c>
      <c r="K134" s="145"/>
    </row>
    <row r="135" spans="1:11" ht="22.5" customHeight="1">
      <c r="A135" s="206"/>
      <c r="B135" s="213"/>
      <c r="C135" s="214" t="s">
        <v>46</v>
      </c>
      <c r="D135" s="214"/>
      <c r="E135" s="59">
        <v>921</v>
      </c>
      <c r="F135" s="59">
        <v>92195</v>
      </c>
      <c r="G135" s="83">
        <v>4210</v>
      </c>
      <c r="H135" s="84">
        <v>2500</v>
      </c>
      <c r="I135" s="74"/>
      <c r="J135" s="86">
        <v>2500</v>
      </c>
      <c r="K135" s="145"/>
    </row>
    <row r="136" spans="1:11" ht="17.25" customHeight="1">
      <c r="A136" s="206"/>
      <c r="B136" s="213"/>
      <c r="C136" s="214" t="s">
        <v>47</v>
      </c>
      <c r="D136" s="214"/>
      <c r="E136" s="309">
        <v>750</v>
      </c>
      <c r="F136" s="309">
        <v>75075</v>
      </c>
      <c r="G136" s="83">
        <v>4210</v>
      </c>
      <c r="H136" s="84">
        <v>350</v>
      </c>
      <c r="I136" s="161"/>
      <c r="J136" s="104">
        <v>350</v>
      </c>
      <c r="K136" s="145"/>
    </row>
    <row r="137" spans="1:11" ht="17.25" customHeight="1">
      <c r="A137" s="206"/>
      <c r="B137" s="213"/>
      <c r="C137" s="214"/>
      <c r="D137" s="214"/>
      <c r="E137" s="310"/>
      <c r="F137" s="310"/>
      <c r="G137" s="83">
        <v>4300</v>
      </c>
      <c r="H137" s="84">
        <v>650</v>
      </c>
      <c r="I137" s="163"/>
      <c r="J137" s="104">
        <v>650</v>
      </c>
      <c r="K137" s="145"/>
    </row>
    <row r="138" spans="1:11" ht="18" customHeight="1">
      <c r="A138" s="206"/>
      <c r="B138" s="38" t="s">
        <v>8</v>
      </c>
      <c r="C138" s="192">
        <f>SUM(H131:H137)</f>
        <v>24656.989999999998</v>
      </c>
      <c r="D138" s="218"/>
      <c r="E138" s="218"/>
      <c r="F138" s="218"/>
      <c r="G138" s="218"/>
      <c r="H138" s="219"/>
      <c r="I138" s="85">
        <f>SUM(I131:I137)</f>
        <v>0</v>
      </c>
      <c r="J138" s="13">
        <f>SUM(J131:J137)</f>
        <v>24657</v>
      </c>
      <c r="K138" s="62">
        <v>24656.99</v>
      </c>
    </row>
    <row r="139" spans="1:11" ht="17.25" customHeight="1">
      <c r="A139" s="188">
        <v>23</v>
      </c>
      <c r="B139" s="138" t="s">
        <v>29</v>
      </c>
      <c r="C139" s="141" t="s">
        <v>58</v>
      </c>
      <c r="D139" s="210"/>
      <c r="E139" s="209">
        <v>926</v>
      </c>
      <c r="F139" s="209">
        <v>92695</v>
      </c>
      <c r="G139" s="209">
        <v>6050</v>
      </c>
      <c r="H139" s="161">
        <v>15042.77</v>
      </c>
      <c r="I139" s="161">
        <v>15042.77</v>
      </c>
      <c r="J139" s="149">
        <v>15043</v>
      </c>
      <c r="K139" s="152"/>
    </row>
    <row r="140" spans="1:11" ht="17.25" customHeight="1">
      <c r="A140" s="189"/>
      <c r="B140" s="139"/>
      <c r="C140" s="216"/>
      <c r="D140" s="217"/>
      <c r="E140" s="209"/>
      <c r="F140" s="209"/>
      <c r="G140" s="209"/>
      <c r="H140" s="162"/>
      <c r="I140" s="162"/>
      <c r="J140" s="150"/>
      <c r="K140" s="153"/>
    </row>
    <row r="141" spans="1:11" ht="16.5" customHeight="1">
      <c r="A141" s="189"/>
      <c r="B141" s="139"/>
      <c r="C141" s="143"/>
      <c r="D141" s="211"/>
      <c r="E141" s="209"/>
      <c r="F141" s="209"/>
      <c r="G141" s="209"/>
      <c r="H141" s="163"/>
      <c r="I141" s="163"/>
      <c r="J141" s="151"/>
      <c r="K141" s="164"/>
    </row>
    <row r="142" spans="1:11" ht="24.75" customHeight="1">
      <c r="A142" s="189"/>
      <c r="B142" s="139"/>
      <c r="C142" s="223" t="s">
        <v>119</v>
      </c>
      <c r="D142" s="223"/>
      <c r="E142" s="132">
        <v>926</v>
      </c>
      <c r="F142" s="132">
        <v>92695</v>
      </c>
      <c r="G142" s="132">
        <v>4210</v>
      </c>
      <c r="H142" s="130">
        <v>1200</v>
      </c>
      <c r="I142" s="130"/>
      <c r="J142" s="131">
        <v>1200</v>
      </c>
      <c r="K142" s="129"/>
    </row>
    <row r="143" spans="1:11" ht="24.75" customHeight="1">
      <c r="A143" s="189"/>
      <c r="B143" s="139"/>
      <c r="C143" s="167" t="s">
        <v>121</v>
      </c>
      <c r="D143" s="168"/>
      <c r="E143" s="132">
        <v>921</v>
      </c>
      <c r="F143" s="132">
        <v>92195</v>
      </c>
      <c r="G143" s="132">
        <v>4210</v>
      </c>
      <c r="H143" s="130">
        <v>4800</v>
      </c>
      <c r="I143" s="130"/>
      <c r="J143" s="131">
        <v>4800</v>
      </c>
      <c r="K143" s="129"/>
    </row>
    <row r="144" spans="1:11" ht="21.75" customHeight="1">
      <c r="A144" s="189"/>
      <c r="B144" s="139"/>
      <c r="C144" s="141" t="s">
        <v>120</v>
      </c>
      <c r="D144" s="142"/>
      <c r="E144" s="132">
        <v>750</v>
      </c>
      <c r="F144" s="132">
        <v>75075</v>
      </c>
      <c r="G144" s="132">
        <v>4210</v>
      </c>
      <c r="H144" s="130">
        <v>509</v>
      </c>
      <c r="I144" s="130"/>
      <c r="J144" s="131">
        <v>509</v>
      </c>
      <c r="K144" s="129"/>
    </row>
    <row r="145" spans="1:11" ht="22.5" customHeight="1">
      <c r="A145" s="189"/>
      <c r="B145" s="140"/>
      <c r="C145" s="143"/>
      <c r="D145" s="144"/>
      <c r="E145" s="132">
        <v>750</v>
      </c>
      <c r="F145" s="132">
        <v>75075</v>
      </c>
      <c r="G145" s="132">
        <v>4300</v>
      </c>
      <c r="H145" s="130">
        <v>591</v>
      </c>
      <c r="I145" s="130"/>
      <c r="J145" s="131">
        <v>591</v>
      </c>
      <c r="K145" s="129"/>
    </row>
    <row r="146" spans="1:11" ht="14.25">
      <c r="A146" s="190"/>
      <c r="B146" s="38" t="s">
        <v>8</v>
      </c>
      <c r="C146" s="179">
        <f>SUM(H139:H145)</f>
        <v>22142.77</v>
      </c>
      <c r="D146" s="180"/>
      <c r="E146" s="180"/>
      <c r="F146" s="180"/>
      <c r="G146" s="180"/>
      <c r="H146" s="181"/>
      <c r="I146" s="62">
        <f>SUM(I139:I139)</f>
        <v>15042.77</v>
      </c>
      <c r="J146" s="13">
        <f>SUM(J139:J145)</f>
        <v>22143</v>
      </c>
      <c r="K146" s="62">
        <v>22142.77</v>
      </c>
    </row>
    <row r="147" spans="1:11" ht="51.75" customHeight="1">
      <c r="A147" s="206">
        <v>24</v>
      </c>
      <c r="B147" s="138" t="s">
        <v>30</v>
      </c>
      <c r="C147" s="186" t="s">
        <v>74</v>
      </c>
      <c r="D147" s="187"/>
      <c r="E147" s="87">
        <v>926</v>
      </c>
      <c r="F147" s="87">
        <v>92695</v>
      </c>
      <c r="G147" s="87">
        <v>6050</v>
      </c>
      <c r="H147" s="74">
        <v>13370.8</v>
      </c>
      <c r="I147" s="68">
        <v>13370.8</v>
      </c>
      <c r="J147" s="86">
        <v>13371</v>
      </c>
      <c r="K147" s="152"/>
    </row>
    <row r="148" spans="1:11" ht="22.5" customHeight="1">
      <c r="A148" s="206"/>
      <c r="B148" s="139"/>
      <c r="C148" s="182" t="s">
        <v>75</v>
      </c>
      <c r="D148" s="183"/>
      <c r="E148" s="136">
        <v>750</v>
      </c>
      <c r="F148" s="136">
        <v>75075</v>
      </c>
      <c r="G148" s="137">
        <v>4210</v>
      </c>
      <c r="H148" s="42">
        <v>200</v>
      </c>
      <c r="I148" s="135"/>
      <c r="J148" s="49">
        <v>200</v>
      </c>
      <c r="K148" s="153"/>
    </row>
    <row r="149" spans="1:11" ht="23.25" customHeight="1">
      <c r="A149" s="206"/>
      <c r="B149" s="139"/>
      <c r="C149" s="184"/>
      <c r="D149" s="185"/>
      <c r="E149" s="134">
        <v>750</v>
      </c>
      <c r="F149" s="134">
        <v>75075</v>
      </c>
      <c r="G149" s="87">
        <v>4300</v>
      </c>
      <c r="H149" s="42">
        <v>500</v>
      </c>
      <c r="I149" s="74"/>
      <c r="J149" s="49">
        <v>500</v>
      </c>
      <c r="K149" s="153"/>
    </row>
    <row r="150" spans="1:11" ht="14.25">
      <c r="A150" s="206"/>
      <c r="B150" s="38" t="s">
        <v>8</v>
      </c>
      <c r="C150" s="174">
        <f>SUM(H147:H149)</f>
        <v>14070.8</v>
      </c>
      <c r="D150" s="175"/>
      <c r="E150" s="175"/>
      <c r="F150" s="175"/>
      <c r="G150" s="175"/>
      <c r="H150" s="176"/>
      <c r="I150" s="85">
        <f>SUM(I147:I149)</f>
        <v>13370.8</v>
      </c>
      <c r="J150" s="13">
        <f>SUM(J147:J149)</f>
        <v>14071</v>
      </c>
      <c r="K150" s="62">
        <v>14070.8</v>
      </c>
    </row>
    <row r="151" spans="1:11" ht="39.75" customHeight="1">
      <c r="A151" s="188">
        <v>25</v>
      </c>
      <c r="B151" s="195" t="s">
        <v>31</v>
      </c>
      <c r="C151" s="197" t="s">
        <v>92</v>
      </c>
      <c r="D151" s="198"/>
      <c r="E151" s="112">
        <v>754</v>
      </c>
      <c r="F151" s="32">
        <v>75412</v>
      </c>
      <c r="G151" s="32">
        <v>4210</v>
      </c>
      <c r="H151" s="17">
        <v>7000</v>
      </c>
      <c r="I151" s="74"/>
      <c r="J151" s="86">
        <v>7000</v>
      </c>
      <c r="K151" s="66"/>
    </row>
    <row r="152" spans="1:11" ht="35.25" customHeight="1">
      <c r="A152" s="189"/>
      <c r="B152" s="196"/>
      <c r="C152" s="199" t="s">
        <v>109</v>
      </c>
      <c r="D152" s="200"/>
      <c r="E152" s="112">
        <v>926</v>
      </c>
      <c r="F152" s="32">
        <v>92605</v>
      </c>
      <c r="G152" s="32">
        <v>4210</v>
      </c>
      <c r="H152" s="17">
        <v>2000</v>
      </c>
      <c r="I152" s="74"/>
      <c r="J152" s="86">
        <v>2000</v>
      </c>
      <c r="K152" s="66"/>
    </row>
    <row r="153" spans="1:11" ht="31.5" customHeight="1">
      <c r="A153" s="189"/>
      <c r="B153" s="196"/>
      <c r="C153" s="197" t="s">
        <v>93</v>
      </c>
      <c r="D153" s="198"/>
      <c r="E153" s="112">
        <v>921</v>
      </c>
      <c r="F153" s="32">
        <v>92195</v>
      </c>
      <c r="G153" s="32">
        <v>4300</v>
      </c>
      <c r="H153" s="17">
        <v>1205</v>
      </c>
      <c r="I153" s="68"/>
      <c r="J153" s="9">
        <v>1205</v>
      </c>
      <c r="K153" s="66"/>
    </row>
    <row r="154" spans="1:11" ht="34.5" customHeight="1">
      <c r="A154" s="189"/>
      <c r="B154" s="196"/>
      <c r="C154" s="177" t="s">
        <v>113</v>
      </c>
      <c r="D154" s="178"/>
      <c r="E154" s="114">
        <v>750</v>
      </c>
      <c r="F154" s="33">
        <v>75075</v>
      </c>
      <c r="G154" s="33">
        <v>4210</v>
      </c>
      <c r="H154" s="46">
        <v>300</v>
      </c>
      <c r="I154" s="74"/>
      <c r="J154" s="49">
        <v>300</v>
      </c>
      <c r="K154" s="66"/>
    </row>
    <row r="155" spans="1:11" ht="46.5" customHeight="1">
      <c r="A155" s="189"/>
      <c r="B155" s="196"/>
      <c r="C155" s="177" t="s">
        <v>112</v>
      </c>
      <c r="D155" s="178"/>
      <c r="E155" s="114">
        <v>750</v>
      </c>
      <c r="F155" s="33">
        <v>75075</v>
      </c>
      <c r="G155" s="33">
        <v>4210</v>
      </c>
      <c r="H155" s="46">
        <v>500</v>
      </c>
      <c r="I155" s="91"/>
      <c r="J155" s="49">
        <v>500</v>
      </c>
      <c r="K155" s="90"/>
    </row>
    <row r="156" spans="1:11" ht="46.5" customHeight="1">
      <c r="A156" s="189"/>
      <c r="B156" s="196"/>
      <c r="C156" s="177" t="s">
        <v>94</v>
      </c>
      <c r="D156" s="178"/>
      <c r="E156" s="114">
        <v>700</v>
      </c>
      <c r="F156" s="33">
        <v>70005</v>
      </c>
      <c r="G156" s="33">
        <v>4270</v>
      </c>
      <c r="H156" s="46">
        <v>8000</v>
      </c>
      <c r="I156" s="91"/>
      <c r="J156" s="49">
        <v>8000</v>
      </c>
      <c r="K156" s="90"/>
    </row>
    <row r="157" spans="1:11" ht="32.25" customHeight="1">
      <c r="A157" s="190"/>
      <c r="B157" s="196"/>
      <c r="C157" s="191" t="s">
        <v>95</v>
      </c>
      <c r="D157" s="191"/>
      <c r="E157" s="114">
        <v>600</v>
      </c>
      <c r="F157" s="33">
        <v>60016</v>
      </c>
      <c r="G157" s="33">
        <v>6050</v>
      </c>
      <c r="H157" s="46">
        <v>25104.1</v>
      </c>
      <c r="I157" s="74">
        <v>25104.1</v>
      </c>
      <c r="J157" s="49">
        <v>25105</v>
      </c>
      <c r="K157" s="66"/>
    </row>
    <row r="158" spans="1:11" ht="14.25">
      <c r="A158" s="94"/>
      <c r="B158" s="38" t="s">
        <v>8</v>
      </c>
      <c r="C158" s="192">
        <f>SUM(H151:H157)</f>
        <v>44109.1</v>
      </c>
      <c r="D158" s="193"/>
      <c r="E158" s="193"/>
      <c r="F158" s="193"/>
      <c r="G158" s="193"/>
      <c r="H158" s="194"/>
      <c r="I158" s="85">
        <f>SUM(I151:I157)</f>
        <v>25104.1</v>
      </c>
      <c r="J158" s="13">
        <f>SUM(J151:J157)</f>
        <v>44110</v>
      </c>
      <c r="K158" s="62">
        <v>44109.1</v>
      </c>
    </row>
    <row r="159" spans="1:11" ht="7.9" customHeight="1">
      <c r="A159" s="206">
        <v>26</v>
      </c>
      <c r="B159" s="138" t="s">
        <v>32</v>
      </c>
      <c r="C159" s="169" t="s">
        <v>78</v>
      </c>
      <c r="D159" s="170"/>
      <c r="E159" s="165">
        <v>926</v>
      </c>
      <c r="F159" s="165">
        <v>92695</v>
      </c>
      <c r="G159" s="165">
        <v>6050</v>
      </c>
      <c r="H159" s="203">
        <v>19539.080000000002</v>
      </c>
      <c r="I159" s="203">
        <v>19539.080000000002</v>
      </c>
      <c r="J159" s="171">
        <v>19540</v>
      </c>
      <c r="K159" s="152"/>
    </row>
    <row r="160" spans="1:11" ht="10.9" hidden="1" customHeight="1">
      <c r="A160" s="206"/>
      <c r="B160" s="139"/>
      <c r="C160" s="207"/>
      <c r="D160" s="208"/>
      <c r="E160" s="202"/>
      <c r="F160" s="202"/>
      <c r="G160" s="202"/>
      <c r="H160" s="204"/>
      <c r="I160" s="204"/>
      <c r="J160" s="172"/>
      <c r="K160" s="153"/>
    </row>
    <row r="161" spans="1:11" ht="18.75" customHeight="1">
      <c r="A161" s="206"/>
      <c r="B161" s="139"/>
      <c r="C161" s="207"/>
      <c r="D161" s="208"/>
      <c r="E161" s="202"/>
      <c r="F161" s="202"/>
      <c r="G161" s="202"/>
      <c r="H161" s="204"/>
      <c r="I161" s="204"/>
      <c r="J161" s="172"/>
      <c r="K161" s="153"/>
    </row>
    <row r="162" spans="1:11" ht="20.25" customHeight="1">
      <c r="A162" s="206"/>
      <c r="B162" s="139"/>
      <c r="C162" s="207"/>
      <c r="D162" s="208"/>
      <c r="E162" s="166"/>
      <c r="F162" s="166"/>
      <c r="G162" s="166"/>
      <c r="H162" s="205"/>
      <c r="I162" s="205"/>
      <c r="J162" s="173"/>
      <c r="K162" s="153"/>
    </row>
    <row r="163" spans="1:11" ht="23.25" customHeight="1">
      <c r="A163" s="206"/>
      <c r="B163" s="139"/>
      <c r="C163" s="169" t="s">
        <v>79</v>
      </c>
      <c r="D163" s="170"/>
      <c r="E163" s="209">
        <v>926</v>
      </c>
      <c r="F163" s="209">
        <v>92695</v>
      </c>
      <c r="G163" s="165">
        <v>6050</v>
      </c>
      <c r="H163" s="161">
        <v>2000</v>
      </c>
      <c r="I163" s="161">
        <v>2000</v>
      </c>
      <c r="J163" s="149">
        <v>2000</v>
      </c>
      <c r="K163" s="153"/>
    </row>
    <row r="164" spans="1:11" ht="15" hidden="1" customHeight="1">
      <c r="A164" s="206"/>
      <c r="B164" s="139"/>
      <c r="C164" s="207"/>
      <c r="D164" s="208"/>
      <c r="E164" s="209"/>
      <c r="F164" s="209"/>
      <c r="G164" s="202"/>
      <c r="H164" s="162"/>
      <c r="I164" s="162"/>
      <c r="J164" s="150"/>
      <c r="K164" s="153"/>
    </row>
    <row r="165" spans="1:11" ht="19.5" customHeight="1">
      <c r="A165" s="206"/>
      <c r="B165" s="139"/>
      <c r="C165" s="141" t="s">
        <v>80</v>
      </c>
      <c r="D165" s="210"/>
      <c r="E165" s="165">
        <v>750</v>
      </c>
      <c r="F165" s="165">
        <v>75075</v>
      </c>
      <c r="G165" s="60">
        <v>4210</v>
      </c>
      <c r="H165" s="45">
        <v>542</v>
      </c>
      <c r="I165" s="74"/>
      <c r="J165" s="49">
        <v>542</v>
      </c>
      <c r="K165" s="62"/>
    </row>
    <row r="166" spans="1:11" ht="17.25" customHeight="1">
      <c r="A166" s="206"/>
      <c r="B166" s="140"/>
      <c r="C166" s="143"/>
      <c r="D166" s="211"/>
      <c r="E166" s="166"/>
      <c r="F166" s="166"/>
      <c r="G166" s="60">
        <v>4300</v>
      </c>
      <c r="H166" s="45">
        <v>591</v>
      </c>
      <c r="I166" s="74"/>
      <c r="J166" s="49">
        <v>591</v>
      </c>
      <c r="K166" s="62"/>
    </row>
    <row r="167" spans="1:11" ht="14.25">
      <c r="A167" s="206"/>
      <c r="B167" s="38" t="s">
        <v>8</v>
      </c>
      <c r="C167" s="192">
        <f>SUM(H159:H166)</f>
        <v>22672.080000000002</v>
      </c>
      <c r="D167" s="193"/>
      <c r="E167" s="193"/>
      <c r="F167" s="193"/>
      <c r="G167" s="193"/>
      <c r="H167" s="194"/>
      <c r="I167" s="85">
        <f>SUM(I159:I166)</f>
        <v>21539.08</v>
      </c>
      <c r="J167" s="13">
        <f>SUM(J159:J166)</f>
        <v>22673</v>
      </c>
      <c r="K167" s="62">
        <v>22672.080000000002</v>
      </c>
    </row>
    <row r="168" spans="1:11" ht="42.75" customHeight="1">
      <c r="A168" s="206">
        <v>27</v>
      </c>
      <c r="B168" s="138" t="s">
        <v>33</v>
      </c>
      <c r="C168" s="186" t="s">
        <v>108</v>
      </c>
      <c r="D168" s="187"/>
      <c r="E168" s="87">
        <v>926</v>
      </c>
      <c r="F168" s="87">
        <v>92695</v>
      </c>
      <c r="G168" s="87">
        <v>6050</v>
      </c>
      <c r="H168" s="74">
        <v>14000</v>
      </c>
      <c r="I168" s="68">
        <v>14000</v>
      </c>
      <c r="J168" s="86">
        <v>14000</v>
      </c>
      <c r="K168" s="152"/>
    </row>
    <row r="169" spans="1:11" ht="31.5" customHeight="1">
      <c r="A169" s="206"/>
      <c r="B169" s="139"/>
      <c r="C169" s="167" t="s">
        <v>107</v>
      </c>
      <c r="D169" s="168"/>
      <c r="E169" s="103">
        <v>926</v>
      </c>
      <c r="F169" s="103">
        <v>92695</v>
      </c>
      <c r="G169" s="103">
        <v>4300</v>
      </c>
      <c r="H169" s="56">
        <v>452.98</v>
      </c>
      <c r="I169" s="113"/>
      <c r="J169" s="24">
        <v>453</v>
      </c>
      <c r="K169" s="153"/>
    </row>
    <row r="170" spans="1:11" ht="26.25" customHeight="1">
      <c r="A170" s="206"/>
      <c r="B170" s="139"/>
      <c r="C170" s="169" t="s">
        <v>111</v>
      </c>
      <c r="D170" s="170"/>
      <c r="E170" s="87">
        <v>750</v>
      </c>
      <c r="F170" s="87">
        <v>75075</v>
      </c>
      <c r="G170" s="87">
        <v>4210</v>
      </c>
      <c r="H170" s="74">
        <v>500</v>
      </c>
      <c r="I170" s="133"/>
      <c r="J170" s="86">
        <v>500</v>
      </c>
      <c r="K170" s="153"/>
    </row>
    <row r="171" spans="1:11" ht="14.25">
      <c r="A171" s="206"/>
      <c r="B171" s="38" t="s">
        <v>8</v>
      </c>
      <c r="C171" s="179">
        <f>SUM(H168:H170)</f>
        <v>14952.98</v>
      </c>
      <c r="D171" s="180"/>
      <c r="E171" s="180"/>
      <c r="F171" s="180"/>
      <c r="G171" s="180"/>
      <c r="H171" s="181"/>
      <c r="I171" s="85">
        <f>SUM(I168:I170)</f>
        <v>14000</v>
      </c>
      <c r="J171" s="13">
        <f>SUM(J168:J170)</f>
        <v>14953</v>
      </c>
      <c r="K171" s="62">
        <v>14952.98</v>
      </c>
    </row>
    <row r="172" spans="1:11" ht="46.5" customHeight="1">
      <c r="A172" s="206">
        <v>28</v>
      </c>
      <c r="B172" s="138" t="s">
        <v>34</v>
      </c>
      <c r="C172" s="186" t="s">
        <v>41</v>
      </c>
      <c r="D172" s="212"/>
      <c r="E172" s="87">
        <v>900</v>
      </c>
      <c r="F172" s="87">
        <v>90015</v>
      </c>
      <c r="G172" s="87">
        <v>6050</v>
      </c>
      <c r="H172" s="74">
        <v>10000</v>
      </c>
      <c r="I172" s="74">
        <v>10000</v>
      </c>
      <c r="J172" s="86">
        <v>10000</v>
      </c>
      <c r="K172" s="66"/>
    </row>
    <row r="173" spans="1:11" ht="47.25" customHeight="1">
      <c r="A173" s="206"/>
      <c r="B173" s="139"/>
      <c r="C173" s="167" t="s">
        <v>42</v>
      </c>
      <c r="D173" s="168"/>
      <c r="E173" s="87">
        <v>900</v>
      </c>
      <c r="F173" s="87">
        <v>90015</v>
      </c>
      <c r="G173" s="87">
        <v>6050</v>
      </c>
      <c r="H173" s="74">
        <v>6700</v>
      </c>
      <c r="I173" s="74">
        <v>6700</v>
      </c>
      <c r="J173" s="86">
        <v>6700</v>
      </c>
      <c r="K173" s="66"/>
    </row>
    <row r="174" spans="1:11" ht="50.25" customHeight="1">
      <c r="A174" s="206"/>
      <c r="B174" s="139"/>
      <c r="C174" s="167" t="s">
        <v>110</v>
      </c>
      <c r="D174" s="168"/>
      <c r="E174" s="87">
        <v>600</v>
      </c>
      <c r="F174" s="87">
        <v>60016</v>
      </c>
      <c r="G174" s="23">
        <v>6050</v>
      </c>
      <c r="H174" s="74">
        <v>20109.099999999999</v>
      </c>
      <c r="I174" s="74">
        <v>20109.099999999999</v>
      </c>
      <c r="J174" s="86">
        <v>20110</v>
      </c>
      <c r="K174" s="66"/>
    </row>
    <row r="175" spans="1:11" ht="47.25" customHeight="1">
      <c r="A175" s="206"/>
      <c r="B175" s="140"/>
      <c r="C175" s="167" t="s">
        <v>114</v>
      </c>
      <c r="D175" s="168"/>
      <c r="E175" s="120">
        <v>900</v>
      </c>
      <c r="F175" s="120">
        <v>90015</v>
      </c>
      <c r="G175" s="23">
        <v>6050</v>
      </c>
      <c r="H175" s="118">
        <v>7300</v>
      </c>
      <c r="I175" s="118">
        <v>7300</v>
      </c>
      <c r="J175" s="119">
        <v>7300</v>
      </c>
      <c r="K175" s="117"/>
    </row>
    <row r="176" spans="1:11" ht="14.25">
      <c r="A176" s="206"/>
      <c r="B176" s="38" t="s">
        <v>8</v>
      </c>
      <c r="C176" s="174">
        <f>SUM(H172:H175)</f>
        <v>44109.1</v>
      </c>
      <c r="D176" s="175"/>
      <c r="E176" s="175"/>
      <c r="F176" s="175"/>
      <c r="G176" s="175"/>
      <c r="H176" s="176"/>
      <c r="I176" s="62">
        <f>SUM(I172:I175)</f>
        <v>44109.1</v>
      </c>
      <c r="J176" s="13">
        <f>SUM(J172:J175)</f>
        <v>44110</v>
      </c>
      <c r="K176" s="62">
        <v>44109.1</v>
      </c>
    </row>
    <row r="177" spans="1:14" ht="14.25">
      <c r="A177" s="201" t="s">
        <v>37</v>
      </c>
      <c r="B177" s="201"/>
      <c r="C177" s="201"/>
      <c r="D177" s="201"/>
      <c r="E177" s="201"/>
      <c r="F177" s="201"/>
      <c r="G177" s="201"/>
      <c r="H177" s="62">
        <f>SUM(C14,C22,C26,C30,C33,C40,C44,C50,C57,C63,C67,C69,C76,C88,C92,C105,C109,C113,E119,C125,C130,C138,C146,C150,C158,C167,C171,C176)</f>
        <v>693614.3899999999</v>
      </c>
      <c r="I177" s="62">
        <f>SUM(I176,I171,I167,I158,I150,I146,I138,I130,I125,I119,I113,I109,I105,I92,I88,I76,I69,I67,I63,I57,I50,I44,I40,I33,I30,I26,I22,I14)</f>
        <v>554480.00999999989</v>
      </c>
      <c r="J177" s="13">
        <f>SUM(J176,J171,J167,J158,J150,J146,J138,J130,J125,J119,J113,J109,J105,J92,J88,J76,J69,J67,J63,J57,J50,J44,J40,J33,J30,J26,J22,J14)</f>
        <v>693625</v>
      </c>
      <c r="K177" s="62">
        <f>SUM(K9:K176)</f>
        <v>693615.60999999987</v>
      </c>
      <c r="L177" s="2"/>
      <c r="M177" s="2"/>
      <c r="N177" s="2"/>
    </row>
    <row r="179" spans="1:14">
      <c r="B179" s="39"/>
      <c r="E179" s="105"/>
      <c r="F179" s="105"/>
      <c r="G179" s="106"/>
      <c r="H179" s="107"/>
      <c r="I179" s="108"/>
      <c r="J179" s="109"/>
      <c r="K179" s="110"/>
    </row>
    <row r="181" spans="1:14">
      <c r="H181" s="111"/>
    </row>
    <row r="182" spans="1:14">
      <c r="C182" s="111"/>
      <c r="D182" s="111"/>
      <c r="E182" s="111"/>
      <c r="H182" s="111"/>
      <c r="I182"/>
    </row>
    <row r="183" spans="1:14">
      <c r="C183" s="111"/>
      <c r="D183" s="111"/>
      <c r="E183" s="111"/>
      <c r="I183" s="111"/>
    </row>
    <row r="184" spans="1:14">
      <c r="C184" s="115"/>
      <c r="D184"/>
      <c r="E184" s="111"/>
    </row>
    <row r="185" spans="1:14">
      <c r="H185" s="111"/>
    </row>
    <row r="187" spans="1:14">
      <c r="H187" s="111"/>
      <c r="I187"/>
    </row>
    <row r="188" spans="1:14">
      <c r="H188" s="111"/>
      <c r="I188"/>
    </row>
    <row r="189" spans="1:14">
      <c r="H189" s="111"/>
      <c r="I189"/>
    </row>
    <row r="190" spans="1:14">
      <c r="H190" s="111"/>
      <c r="I190"/>
    </row>
    <row r="191" spans="1:14">
      <c r="H191" s="111"/>
      <c r="I191" s="111"/>
    </row>
    <row r="192" spans="1:14">
      <c r="H192" s="111"/>
      <c r="I192" s="111"/>
    </row>
    <row r="193" spans="2:7">
      <c r="D193" s="116"/>
    </row>
    <row r="194" spans="2:7">
      <c r="B194" s="111"/>
      <c r="C194" s="111"/>
      <c r="D194" s="111"/>
    </row>
    <row r="195" spans="2:7">
      <c r="B195" s="111"/>
      <c r="C195" s="111"/>
      <c r="D195" s="111"/>
    </row>
    <row r="196" spans="2:7">
      <c r="B196" s="115"/>
      <c r="C196"/>
      <c r="D196" s="111"/>
    </row>
    <row r="203" spans="2:7">
      <c r="F203" s="22"/>
      <c r="G203" s="22"/>
    </row>
  </sheetData>
  <mergeCells count="305">
    <mergeCell ref="J38:J39"/>
    <mergeCell ref="C120:D121"/>
    <mergeCell ref="C122:D122"/>
    <mergeCell ref="E120:E121"/>
    <mergeCell ref="F120:F121"/>
    <mergeCell ref="G120:G121"/>
    <mergeCell ref="H120:H121"/>
    <mergeCell ref="I120:I121"/>
    <mergeCell ref="J120:J121"/>
    <mergeCell ref="C101:D101"/>
    <mergeCell ref="I102:I104"/>
    <mergeCell ref="C102:D102"/>
    <mergeCell ref="C74:D75"/>
    <mergeCell ref="I45:I49"/>
    <mergeCell ref="J45:J49"/>
    <mergeCell ref="K45:K49"/>
    <mergeCell ref="I51:I53"/>
    <mergeCell ref="J51:J53"/>
    <mergeCell ref="C116:D116"/>
    <mergeCell ref="J126:J129"/>
    <mergeCell ref="K126:K129"/>
    <mergeCell ref="K120:K122"/>
    <mergeCell ref="J93:J100"/>
    <mergeCell ref="K93:K102"/>
    <mergeCell ref="E136:E137"/>
    <mergeCell ref="F136:F137"/>
    <mergeCell ref="C61:D62"/>
    <mergeCell ref="E61:E62"/>
    <mergeCell ref="F61:F62"/>
    <mergeCell ref="C54:D54"/>
    <mergeCell ref="K51:K55"/>
    <mergeCell ref="C55:D56"/>
    <mergeCell ref="E55:E56"/>
    <mergeCell ref="F55:F56"/>
    <mergeCell ref="K9:K13"/>
    <mergeCell ref="C11:D11"/>
    <mergeCell ref="C12:D13"/>
    <mergeCell ref="C14:H14"/>
    <mergeCell ref="I15:I19"/>
    <mergeCell ref="J15:J19"/>
    <mergeCell ref="K15:K21"/>
    <mergeCell ref="I20:I21"/>
    <mergeCell ref="C10:D10"/>
    <mergeCell ref="H1:I1"/>
    <mergeCell ref="H2:J2"/>
    <mergeCell ref="B5:D5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A23:A26"/>
    <mergeCell ref="B23:B25"/>
    <mergeCell ref="C26:H26"/>
    <mergeCell ref="A31:A33"/>
    <mergeCell ref="B31:B32"/>
    <mergeCell ref="C31:D31"/>
    <mergeCell ref="C32:D32"/>
    <mergeCell ref="A27:A30"/>
    <mergeCell ref="B27:B29"/>
    <mergeCell ref="C27:D27"/>
    <mergeCell ref="C29:D29"/>
    <mergeCell ref="C33:H33"/>
    <mergeCell ref="C23:D24"/>
    <mergeCell ref="E23:E24"/>
    <mergeCell ref="F23:F24"/>
    <mergeCell ref="G23:G24"/>
    <mergeCell ref="H23:H24"/>
    <mergeCell ref="C30:H30"/>
    <mergeCell ref="A41:A44"/>
    <mergeCell ref="B41:B43"/>
    <mergeCell ref="I34:I36"/>
    <mergeCell ref="A34:A40"/>
    <mergeCell ref="B34:B39"/>
    <mergeCell ref="C34:D36"/>
    <mergeCell ref="E34:E36"/>
    <mergeCell ref="F34:F36"/>
    <mergeCell ref="G34:G36"/>
    <mergeCell ref="H34:H36"/>
    <mergeCell ref="I38:I39"/>
    <mergeCell ref="C44:H44"/>
    <mergeCell ref="C40:H40"/>
    <mergeCell ref="C41:D41"/>
    <mergeCell ref="C42:D42"/>
    <mergeCell ref="C43:D43"/>
    <mergeCell ref="C37:D37"/>
    <mergeCell ref="C38:D39"/>
    <mergeCell ref="E38:E39"/>
    <mergeCell ref="F38:F39"/>
    <mergeCell ref="G38:G39"/>
    <mergeCell ref="H38:H39"/>
    <mergeCell ref="A51:A57"/>
    <mergeCell ref="B51:B56"/>
    <mergeCell ref="C51:D53"/>
    <mergeCell ref="E51:E53"/>
    <mergeCell ref="F51:F53"/>
    <mergeCell ref="G51:G53"/>
    <mergeCell ref="H51:H53"/>
    <mergeCell ref="C57:H57"/>
    <mergeCell ref="A45:A50"/>
    <mergeCell ref="B45:B49"/>
    <mergeCell ref="G45:G49"/>
    <mergeCell ref="H45:H49"/>
    <mergeCell ref="E45:E49"/>
    <mergeCell ref="F45:F49"/>
    <mergeCell ref="C45:D49"/>
    <mergeCell ref="C50:H50"/>
    <mergeCell ref="A58:A63"/>
    <mergeCell ref="B58:B62"/>
    <mergeCell ref="C70:D70"/>
    <mergeCell ref="C71:D71"/>
    <mergeCell ref="C72:D72"/>
    <mergeCell ref="A64:A67"/>
    <mergeCell ref="B64:B66"/>
    <mergeCell ref="C64:D64"/>
    <mergeCell ref="K64:K66"/>
    <mergeCell ref="C65:D66"/>
    <mergeCell ref="E65:E66"/>
    <mergeCell ref="F65:F66"/>
    <mergeCell ref="C67:H67"/>
    <mergeCell ref="K70:K75"/>
    <mergeCell ref="C73:D73"/>
    <mergeCell ref="A68:A69"/>
    <mergeCell ref="C68:D68"/>
    <mergeCell ref="C69:H69"/>
    <mergeCell ref="A70:A76"/>
    <mergeCell ref="B70:B75"/>
    <mergeCell ref="C76:H76"/>
    <mergeCell ref="C60:D60"/>
    <mergeCell ref="C59:D59"/>
    <mergeCell ref="E74:E75"/>
    <mergeCell ref="A77:A88"/>
    <mergeCell ref="B77:B87"/>
    <mergeCell ref="C77:D84"/>
    <mergeCell ref="E77:E84"/>
    <mergeCell ref="F77:F84"/>
    <mergeCell ref="G77:G84"/>
    <mergeCell ref="H77:H84"/>
    <mergeCell ref="A89:A92"/>
    <mergeCell ref="I77:I84"/>
    <mergeCell ref="C88:H88"/>
    <mergeCell ref="C86:D87"/>
    <mergeCell ref="E86:E87"/>
    <mergeCell ref="F86:F87"/>
    <mergeCell ref="I86:I87"/>
    <mergeCell ref="B89:B91"/>
    <mergeCell ref="C89:D89"/>
    <mergeCell ref="C90:D91"/>
    <mergeCell ref="E90:E91"/>
    <mergeCell ref="F90:F91"/>
    <mergeCell ref="C92:H92"/>
    <mergeCell ref="C85:D85"/>
    <mergeCell ref="A93:A105"/>
    <mergeCell ref="B93:B104"/>
    <mergeCell ref="C93:D100"/>
    <mergeCell ref="E93:E100"/>
    <mergeCell ref="F93:F100"/>
    <mergeCell ref="G93:G100"/>
    <mergeCell ref="H93:H100"/>
    <mergeCell ref="C105:H105"/>
    <mergeCell ref="B110:B112"/>
    <mergeCell ref="C110:D110"/>
    <mergeCell ref="C111:D112"/>
    <mergeCell ref="E111:E112"/>
    <mergeCell ref="F111:F112"/>
    <mergeCell ref="A106:A109"/>
    <mergeCell ref="B106:B108"/>
    <mergeCell ref="C106:D106"/>
    <mergeCell ref="C109:H109"/>
    <mergeCell ref="A110:A113"/>
    <mergeCell ref="C103:D104"/>
    <mergeCell ref="C113:H113"/>
    <mergeCell ref="C107:D108"/>
    <mergeCell ref="E107:E108"/>
    <mergeCell ref="F107:F108"/>
    <mergeCell ref="A114:A119"/>
    <mergeCell ref="B114:B118"/>
    <mergeCell ref="C114:D114"/>
    <mergeCell ref="B120:B124"/>
    <mergeCell ref="C123:D124"/>
    <mergeCell ref="C126:D129"/>
    <mergeCell ref="E126:E129"/>
    <mergeCell ref="F126:F129"/>
    <mergeCell ref="G126:G129"/>
    <mergeCell ref="C125:H125"/>
    <mergeCell ref="A120:A125"/>
    <mergeCell ref="A126:A130"/>
    <mergeCell ref="B126:B129"/>
    <mergeCell ref="C130:H130"/>
    <mergeCell ref="C117:D118"/>
    <mergeCell ref="E117:E118"/>
    <mergeCell ref="F117:F118"/>
    <mergeCell ref="E119:H119"/>
    <mergeCell ref="H126:H129"/>
    <mergeCell ref="A131:A138"/>
    <mergeCell ref="B131:B137"/>
    <mergeCell ref="C131:D132"/>
    <mergeCell ref="E131:E132"/>
    <mergeCell ref="A147:A150"/>
    <mergeCell ref="B147:B149"/>
    <mergeCell ref="C147:D147"/>
    <mergeCell ref="A139:A146"/>
    <mergeCell ref="C139:D141"/>
    <mergeCell ref="E139:E141"/>
    <mergeCell ref="C136:D137"/>
    <mergeCell ref="C135:D135"/>
    <mergeCell ref="C138:H138"/>
    <mergeCell ref="C146:H146"/>
    <mergeCell ref="C134:D134"/>
    <mergeCell ref="C133:D133"/>
    <mergeCell ref="G139:G141"/>
    <mergeCell ref="H139:H141"/>
    <mergeCell ref="F131:F132"/>
    <mergeCell ref="G131:G132"/>
    <mergeCell ref="H131:H132"/>
    <mergeCell ref="C142:D142"/>
    <mergeCell ref="F139:F141"/>
    <mergeCell ref="C143:D143"/>
    <mergeCell ref="A177:G177"/>
    <mergeCell ref="I163:I164"/>
    <mergeCell ref="G159:G162"/>
    <mergeCell ref="H159:H162"/>
    <mergeCell ref="I159:I162"/>
    <mergeCell ref="A159:A167"/>
    <mergeCell ref="B159:B166"/>
    <mergeCell ref="F165:F166"/>
    <mergeCell ref="C167:H167"/>
    <mergeCell ref="C159:D162"/>
    <mergeCell ref="E159:E162"/>
    <mergeCell ref="F159:F162"/>
    <mergeCell ref="C163:D164"/>
    <mergeCell ref="E163:E164"/>
    <mergeCell ref="F163:F164"/>
    <mergeCell ref="G163:G164"/>
    <mergeCell ref="H163:H164"/>
    <mergeCell ref="C165:D166"/>
    <mergeCell ref="B172:B175"/>
    <mergeCell ref="A172:A176"/>
    <mergeCell ref="C172:D172"/>
    <mergeCell ref="C176:H176"/>
    <mergeCell ref="A168:A171"/>
    <mergeCell ref="B168:B170"/>
    <mergeCell ref="A151:A157"/>
    <mergeCell ref="C169:D169"/>
    <mergeCell ref="C175:D175"/>
    <mergeCell ref="C154:D154"/>
    <mergeCell ref="C156:D156"/>
    <mergeCell ref="C157:D157"/>
    <mergeCell ref="C158:H158"/>
    <mergeCell ref="B151:B157"/>
    <mergeCell ref="C151:D151"/>
    <mergeCell ref="C152:D152"/>
    <mergeCell ref="C153:D153"/>
    <mergeCell ref="K159:K164"/>
    <mergeCell ref="J163:J164"/>
    <mergeCell ref="C174:D174"/>
    <mergeCell ref="C173:D173"/>
    <mergeCell ref="K168:K170"/>
    <mergeCell ref="C170:D170"/>
    <mergeCell ref="J159:J162"/>
    <mergeCell ref="E165:E166"/>
    <mergeCell ref="K147:K149"/>
    <mergeCell ref="C150:H150"/>
    <mergeCell ref="C155:D155"/>
    <mergeCell ref="C171:H171"/>
    <mergeCell ref="C148:D149"/>
    <mergeCell ref="C168:D168"/>
    <mergeCell ref="B139:B145"/>
    <mergeCell ref="C144:D145"/>
    <mergeCell ref="K23:K24"/>
    <mergeCell ref="I131:I132"/>
    <mergeCell ref="J131:J132"/>
    <mergeCell ref="I23:I24"/>
    <mergeCell ref="J23:J24"/>
    <mergeCell ref="J34:J36"/>
    <mergeCell ref="K34:K39"/>
    <mergeCell ref="K58:K62"/>
    <mergeCell ref="C63:H63"/>
    <mergeCell ref="J77:J84"/>
    <mergeCell ref="K77:K87"/>
    <mergeCell ref="K106:K108"/>
    <mergeCell ref="I93:I100"/>
    <mergeCell ref="I139:I141"/>
    <mergeCell ref="J139:J141"/>
    <mergeCell ref="K139:K141"/>
    <mergeCell ref="K114:K118"/>
    <mergeCell ref="F74:F75"/>
    <mergeCell ref="K131:K137"/>
    <mergeCell ref="I136:I137"/>
    <mergeCell ref="I126:I129"/>
    <mergeCell ref="K41:K4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1"/>
      <c r="C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1" t="e">
        <f>SUM(#REF!,#REF!,#REF!,#REF!,#REF!,#REF!,#REF!,#REF!,#REF!,#REF!,#REF!,#REF!,#REF!,#REF!,#REF!,#REF!,#REF!,#REF!,#REF!,#REF!,#REF!,#REF!,#REF!,#REF!,#REF!,#REF!,#REF!,#REF!,#REF!,#REF!,#REF!)</f>
        <v>#REF!</v>
      </c>
      <c r="B2" s="111"/>
      <c r="C2" s="111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15" t="e">
        <f>SUM(A1:A2)</f>
        <v>#REF!</v>
      </c>
      <c r="C3" s="111" t="e">
        <f>SUM(C1:C2)</f>
        <v>#REF!</v>
      </c>
    </row>
    <row r="4" spans="1:3">
      <c r="A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1"/>
      <c r="C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1" t="e">
        <f>SUM(#REF!,#REF!,#REF!,#REF!,#REF!,#REF!,#REF!,#REF!,#REF!,#REF!,#REF!,#REF!,#REF!,#REF!,#REF!,#REF!,#REF!,#REF!,#REF!,#REF!,#REF!,#REF!,#REF!,#REF!,#REF!,#REF!,#REF!,#REF!,#REF!,#REF!,#REF!)</f>
        <v>#REF!</v>
      </c>
      <c r="B5" s="111"/>
      <c r="C5" s="111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15" t="e">
        <f>SUM(A4:A5)</f>
        <v>#REF!</v>
      </c>
      <c r="C6" s="111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2019-05-20T06:37:01Z</cp:lastPrinted>
  <dcterms:created xsi:type="dcterms:W3CDTF">2015-09-28T10:40:06Z</dcterms:created>
  <dcterms:modified xsi:type="dcterms:W3CDTF">2019-05-20T06:37:20Z</dcterms:modified>
</cp:coreProperties>
</file>