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7470" windowHeight="4050"/>
  </bookViews>
  <sheets>
    <sheet name="zest. wg. wniosków PION " sheetId="5" r:id="rId1"/>
    <sheet name="Arkusz2" sheetId="3" r:id="rId2"/>
  </sheets>
  <definedNames>
    <definedName name="_GoBack" localSheetId="0">'zest. wg. wniosków PION '!$A$9</definedName>
  </definedNames>
  <calcPr calcId="145621"/>
</workbook>
</file>

<file path=xl/calcChain.xml><?xml version="1.0" encoding="utf-8"?>
<calcChain xmlns="http://schemas.openxmlformats.org/spreadsheetml/2006/main">
  <c r="K182" i="5" l="1"/>
  <c r="J23" i="5"/>
  <c r="J41" i="5"/>
  <c r="J47" i="5"/>
  <c r="J57" i="5"/>
  <c r="J65" i="5"/>
  <c r="J75" i="5"/>
  <c r="J83" i="5"/>
  <c r="J93" i="5"/>
  <c r="J98" i="5"/>
  <c r="J112" i="5"/>
  <c r="J117" i="5"/>
  <c r="J124" i="5"/>
  <c r="J131" i="5"/>
  <c r="J138" i="5"/>
  <c r="J146" i="5"/>
  <c r="J150" i="5"/>
  <c r="J154" i="5"/>
  <c r="J161" i="5"/>
  <c r="J170" i="5"/>
  <c r="J177" i="5"/>
  <c r="J181" i="5"/>
  <c r="C124" i="5" l="1"/>
  <c r="C161" i="5"/>
  <c r="C32" i="5"/>
  <c r="C57" i="5"/>
  <c r="I150" i="5"/>
  <c r="C150" i="5"/>
  <c r="C47" i="5"/>
  <c r="C5" i="3"/>
  <c r="A5" i="3"/>
  <c r="C4" i="3"/>
  <c r="C6" i="3" s="1"/>
  <c r="A4" i="3"/>
  <c r="A6" i="3" s="1"/>
  <c r="C2" i="3"/>
  <c r="A2" i="3"/>
  <c r="C1" i="3"/>
  <c r="C3" i="3" s="1"/>
  <c r="A1" i="3"/>
  <c r="A3" i="3" s="1"/>
  <c r="I83" i="5"/>
  <c r="I65" i="5"/>
  <c r="I41" i="5"/>
  <c r="C75" i="5" l="1"/>
  <c r="C12" i="5" l="1"/>
  <c r="J32" i="5"/>
  <c r="C65" i="5"/>
  <c r="J70" i="5"/>
  <c r="I70" i="5"/>
  <c r="C70" i="5"/>
  <c r="C138" i="5"/>
  <c r="C41" i="5"/>
  <c r="I181" i="5"/>
  <c r="C181" i="5"/>
  <c r="I117" i="5"/>
  <c r="I93" i="5"/>
  <c r="I98" i="5"/>
  <c r="I34" i="5"/>
  <c r="I23" i="5"/>
  <c r="J27" i="5"/>
  <c r="I177" i="5" l="1"/>
  <c r="C177" i="5"/>
  <c r="I170" i="5"/>
  <c r="C170" i="5"/>
  <c r="I161" i="5"/>
  <c r="I154" i="5"/>
  <c r="C154" i="5"/>
  <c r="I146" i="5"/>
  <c r="C146" i="5"/>
  <c r="I138" i="5"/>
  <c r="I131" i="5"/>
  <c r="E131" i="5"/>
  <c r="I124" i="5"/>
  <c r="C117" i="5"/>
  <c r="I112" i="5"/>
  <c r="C112" i="5"/>
  <c r="C98" i="5"/>
  <c r="C93" i="5"/>
  <c r="C83" i="5"/>
  <c r="J77" i="5"/>
  <c r="I77" i="5"/>
  <c r="C77" i="5"/>
  <c r="I75" i="5"/>
  <c r="I57" i="5"/>
  <c r="I47" i="5"/>
  <c r="J34" i="5"/>
  <c r="C34" i="5"/>
  <c r="I32" i="5"/>
  <c r="I27" i="5"/>
  <c r="C27" i="5"/>
  <c r="C23" i="5"/>
  <c r="H182" i="5" s="1"/>
  <c r="J12" i="5"/>
  <c r="I12" i="5"/>
  <c r="J182" i="5" l="1"/>
  <c r="I182" i="5"/>
</calcChain>
</file>

<file path=xl/sharedStrings.xml><?xml version="1.0" encoding="utf-8"?>
<sst xmlns="http://schemas.openxmlformats.org/spreadsheetml/2006/main" count="153" uniqueCount="124">
  <si>
    <t>lp.</t>
  </si>
  <si>
    <t>Jednostka pomocnicza - Sołectwo</t>
  </si>
  <si>
    <t>Nazwa zadania</t>
  </si>
  <si>
    <t>dział</t>
  </si>
  <si>
    <t>rozdział</t>
  </si>
  <si>
    <t>§</t>
  </si>
  <si>
    <t>w tym wydatki majątkowe</t>
  </si>
  <si>
    <t>Baldram</t>
  </si>
  <si>
    <t>razem</t>
  </si>
  <si>
    <t>Brachlewo</t>
  </si>
  <si>
    <t>Brokowo</t>
  </si>
  <si>
    <t>Bronno</t>
  </si>
  <si>
    <t>Dankowo</t>
  </si>
  <si>
    <t>Dubiel</t>
  </si>
  <si>
    <t>Gniewskie Pole</t>
  </si>
  <si>
    <t>Górki</t>
  </si>
  <si>
    <t>Grabówko</t>
  </si>
  <si>
    <t>Gurcz</t>
  </si>
  <si>
    <t>Janowo</t>
  </si>
  <si>
    <t>Kamionka</t>
  </si>
  <si>
    <t>Korzeniewo</t>
  </si>
  <si>
    <t>Licze</t>
  </si>
  <si>
    <t>Lipianki</t>
  </si>
  <si>
    <t>Mareza</t>
  </si>
  <si>
    <t>Mareza Osiedle</t>
  </si>
  <si>
    <t>Nowy Dwór</t>
  </si>
  <si>
    <t>Obory</t>
  </si>
  <si>
    <t>Ośno</t>
  </si>
  <si>
    <t>Pawlice</t>
  </si>
  <si>
    <t>Podzamcze</t>
  </si>
  <si>
    <t>Rakowice</t>
  </si>
  <si>
    <t>Rakowiec</t>
  </si>
  <si>
    <t>Rozpędziny</t>
  </si>
  <si>
    <t>Szałwinek</t>
  </si>
  <si>
    <t>Tychnowy</t>
  </si>
  <si>
    <t>plan</t>
  </si>
  <si>
    <t>RAZEM</t>
  </si>
  <si>
    <t xml:space="preserve">wysokość naliczonego Funduszu </t>
  </si>
  <si>
    <t>kwota wg. wniosków</t>
  </si>
  <si>
    <t xml:space="preserve"> Rady Gminy Kwidzyn             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</si>
  <si>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 xml:space="preserve">dnia  </t>
    </r>
  </si>
  <si>
    <t>ZESTAWIENIE WYDATKÓW w ramach Funduszu Sołeckiego na rok 2020</t>
  </si>
  <si>
    <t>Zakup 3 podgrzewaczy do świetlicy wiejskiej</t>
  </si>
  <si>
    <t>Ogrodzenie placu zabaw</t>
  </si>
  <si>
    <t>Zakup siatki do siatkówki</t>
  </si>
  <si>
    <t>Zakup lodówki dla KGW</t>
  </si>
  <si>
    <t>Zakup wyposażenia dla OSP</t>
  </si>
  <si>
    <t>Spotkanie o charakterze kulturalno sportowym dla mieszkańców Gniewskiego Pola</t>
  </si>
  <si>
    <t>Budowa oświetlenia ulicznego ul. Bajeczna</t>
  </si>
  <si>
    <t xml:space="preserve">Organizacja festynu </t>
  </si>
  <si>
    <t>Zakup wyposażenia dla OSP Pastwa</t>
  </si>
  <si>
    <t>Organizacja imprezy kulturalno -sportowej dla mieszkańców sołectwa Janowo</t>
  </si>
  <si>
    <t>Budowa części oświetlenia przy drodze 518 w Gurczu</t>
  </si>
  <si>
    <t xml:space="preserve">Spotkanie integracyjne dla mieszkańców </t>
  </si>
  <si>
    <t>Organizacja spotkania kulturalno - sportowego dla mieszkańców Podzamcza</t>
  </si>
  <si>
    <t>Doposażenie terenu rekreacyjno - sportowego w urządzeniu placu zabaw - projekt i częściowe wykonanie</t>
  </si>
  <si>
    <t>Zabudowa altany rekreacyjnej</t>
  </si>
  <si>
    <t>Lampa oświetleniowa</t>
  </si>
  <si>
    <t>Spotkanie kulturalno - sportowe dla mieszkańców Obór</t>
  </si>
  <si>
    <t xml:space="preserve">Zakup kosiarki do wykaszania terenów rekreacyjno - sportowych </t>
  </si>
  <si>
    <t>Zagospodarowanie terenu rekreacyjno sportowego w zjazd linowy 3m i linarium - Piramida mała pow. 3m</t>
  </si>
  <si>
    <t>Organizacja spotkania kulturalno - sportowego dla mieszkańców Korzeniewa</t>
  </si>
  <si>
    <t>Zakup gontu bitumicznego na pokrycie altany przy boisku gminnym</t>
  </si>
  <si>
    <t>Zaprojektowanie oświetlenia ulicznego na działce nr 136 oraz częściowa realizacja</t>
  </si>
  <si>
    <t>Zakup biletów na wyjazd kulturalny</t>
  </si>
  <si>
    <t>Linaria na plac zabaw (klepsydra)</t>
  </si>
  <si>
    <t>Remont drogi gminnj</t>
  </si>
  <si>
    <t>Impreza kulturalno - sportowa dla mieszkańców</t>
  </si>
  <si>
    <t>Obudowa altany na boisku gminnym (drewno)</t>
  </si>
  <si>
    <t xml:space="preserve">Integracyjne międzypokoleniowe spotkanie mieszkańców </t>
  </si>
  <si>
    <t>Spotkanie kulturalno - sportowe z okazji Dnia Dziecka</t>
  </si>
  <si>
    <t>Zagospodarowanie przestrzeni publicznej dla celów rekreacyjno - sportowych  sołectwa Licze w tym zakup i montaż 4 ławek</t>
  </si>
  <si>
    <t>Zagospodarowanie działki rekreacyjno - sportowej nr 240/3 poprzez doprowadzenie instalacji zasilającej wiatę w energię elektryczną ( skrzynka elektryczna na słupie, który oświetlałby wiatę)</t>
  </si>
  <si>
    <t>Wymiana wyeksploatowanych urządzeń placu zabaw przy Szkole Podstawowej w Liczu</t>
  </si>
  <si>
    <t>Wymiana  wyeksploatowanych urządzeń na placu zabaw                (huśtawka)</t>
  </si>
  <si>
    <t>Spotkanie kulturalno - sportowe dla mieszkańców</t>
  </si>
  <si>
    <t>Zakup materiałów na podbudowę pod scenę</t>
  </si>
  <si>
    <t>Spotkanie kulturalno - sportowe dla mieszkańców msc. Mareza</t>
  </si>
  <si>
    <t>Organizacja pokazów degustacji potraw kuchni regionalnej</t>
  </si>
  <si>
    <t>Zakup akordeonu dla zespołu ludowego "Marezianki"</t>
  </si>
  <si>
    <t>Montaż oświetlenia na ul. Grabowskiej wg. projektu</t>
  </si>
  <si>
    <t>Zakup i rozplantowanie piasku na placu zabaw przy ul. Długiej</t>
  </si>
  <si>
    <t>Remont budynku świetlicy wg. projektu wg. dokumentacji</t>
  </si>
  <si>
    <t>Spotkanie kulturalne dla mieszkańców sołectwa Szałwinek</t>
  </si>
  <si>
    <t>Próg zwalniający</t>
  </si>
  <si>
    <t>Głośnik z mikrofonem</t>
  </si>
  <si>
    <t>Grill</t>
  </si>
  <si>
    <t>Ławki z oparciem</t>
  </si>
  <si>
    <t>Montaż  3 ławek oraz koszty ogrodzenia placu zabaw siatką - projekt i wykonanie</t>
  </si>
  <si>
    <t>Budowa części oświetlenia drogowego wg. projektu</t>
  </si>
  <si>
    <t>Spotkanie kulturalno - sportowe dla mieszkańców sołectwa Bronno</t>
  </si>
  <si>
    <t>Impreza integracyjna</t>
  </si>
  <si>
    <t>Organizacja spotkań kulturalno - sportowych: Dożynek, Dzień Dziecka, Opłatek dla seniorów</t>
  </si>
  <si>
    <t>Plac zabaw ul. Łowiecka - projekt i montaż : tyrolka, piaskownica</t>
  </si>
  <si>
    <t>Plac zabaw ul. Pawlicka ( wymiana) - zestaw ze zjeżdżalnią, huśtawka</t>
  </si>
  <si>
    <t>Wymiana drabiny w OSP Rakowiec</t>
  </si>
  <si>
    <t>Utwardzenie drogi śródpolnej gruzem</t>
  </si>
  <si>
    <t>Spotkanie kulturalno - sportowe dla mieszkańców Lipianek</t>
  </si>
  <si>
    <t>Budowa drogi gminnej osiedlowej  113/25</t>
  </si>
  <si>
    <t>Festyn integracyjny dla mieszkańców</t>
  </si>
  <si>
    <t>Budowa progu zwalniającego przy Szkole Podstawowej w Nowym Dworze</t>
  </si>
  <si>
    <t>Doposażenie placu zabaw w Nowym Dworze w karuzelę oraz huśtawki poziome ( zadanie realizowane z sołectwem Grabówko)</t>
  </si>
  <si>
    <t>Zlecenie wykonania drewnianych narożników przy boisku gminnym oraz na wykonanie drewnianych ławek</t>
  </si>
  <si>
    <t>Zagospodarowanie przestrzeni wokół altany poprzez zaprojektowanie : pokrycia dachu altany blachodachówką, dostawę i trwały montaż 3 ławostołów, budowę grilla kamiennego, wymianę części ogrodzenia wokół altany do parkingu, dostawę i montaż urządzeń placu zabaw i siłowni zewnętrznej oraz częściowa realizacja robót zaprojektowanych elementów</t>
  </si>
  <si>
    <t>Organizacja cyklu imprez kulturalnych</t>
  </si>
  <si>
    <t>Bramki do gry w piłkę nożną z atestem</t>
  </si>
  <si>
    <t>Spotkanie kulturalno - sportowe dla mieszkańców Rakowice</t>
  </si>
  <si>
    <t>Kurtki przeciwdeszczowe dla najmłodszej grupy z KS Powiśle</t>
  </si>
  <si>
    <t>Organizacja spotkania kulturalno - sportowego</t>
  </si>
  <si>
    <t>Utwardzenie powierzchni pod boisko do koszykówki wg. projektu</t>
  </si>
  <si>
    <t>Zagospodarowanie przestrzeni rekreacyjno - sportowej - Konserwacja bieżąca stawu oraz profilowanie skarpy  przy zbiorniku wodnym</t>
  </si>
  <si>
    <t>Budowa oświetlenia drogowego przy drodze powiatowej w msc. Janowo - montaż</t>
  </si>
  <si>
    <t xml:space="preserve">Spotkanie o charakterze kulturalno - sportowym </t>
  </si>
  <si>
    <t>Rozbudowa placu zbaw w Nowym Dworze - osiedle POM:                 - Doposażenie placu w karuzelę oraz huśtawki poziome                 (12 591,02);                                                                                                    -  Montaż słupków do siatkówki i badmintona wraz z siatką            (2 500,00);                                                                                                      - Zakup materiału do wykonania ogrodzenia panelowego 1200 wraz z 2 furtkami (5 600,00)</t>
  </si>
  <si>
    <t>Zagospodarowanie terenu rekreacyjno sportowego poprzez :              -Budowa grilla przy wiacie (9 000,00);                                                 -Położenie polbruku wokół grilla (8 085,85);                                        -Zakup ławek i stołu koło grilla ( 4 000,00)</t>
  </si>
  <si>
    <t>Integracja mieszkańców - piknik rodzinny (zadanie realizowane      z sołectwem Grabówko)</t>
  </si>
  <si>
    <t>Doposażenie placu zabawa    w Grabówku o karuzelę huśtawki poziome oraz ławki przy placu zabaw (13 500,00) oraz montaż słupków do siatkówki  badmintona wraz z siatką na placu zabaw            w Grabówku (2 500,00)</t>
  </si>
  <si>
    <t>Zagospodarowanie działki nr 73 w tym : montaż skrzynki pod prąd, zakup i montaż płotu lub paneli + bramka przed świetlicą, zakup       i montaż urządzeń ( orbitrek i wyciskanie siedząc)</t>
  </si>
  <si>
    <t>Integracja mieszkańców - piknik rodzinny (zadanie realizowane razem z sołectwem Nowy Dwór)</t>
  </si>
  <si>
    <t>Zakup płyt typu "jumbo" z przeznaczeniem na drogę wiejską         w Dubielu</t>
  </si>
  <si>
    <t>Zagospodarowanie terenów rekreacyjno - sportowych :                      - Doprowadzenie energii elektrycznej na teren rekreacyjno - sportowy poprzez zaprojektowanie i częściowy montaż skrzynki      i 2 lamp przy altanie (13 200,00);                                                                   - Wykonania nawierzchni z kostki brukowej (6 200,00)</t>
  </si>
  <si>
    <t xml:space="preserve">Urządzenie i przystosowanie pomieszczenia w świetlicy sołectwa Mareza Osiedle na przyświetlicową kuchnię : zakup szafek stojących i wiszących, zakup zlewozmywaka, zakup kuchni indukcyjnej, zakup piekarnika elektrycznego, zakup lodówki, zakup zmywarki, zakup garnków do gotowania, zakup talerzy, misek, szklanek, zakup sztućców, podgrzewaczy, zakup drobnego sprzętu </t>
  </si>
  <si>
    <t>Załącznik Nr 13</t>
  </si>
  <si>
    <t>do Uchwały nr  __/__/2019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</si>
</sst>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rgb="FF006600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0">
    <xf numFmtId="0" fontId="0" fillId="0" borderId="0" xfId="0"/>
    <xf numFmtId="0" fontId="1" fillId="0" borderId="0" xfId="0" applyFont="1" applyAlignment="1"/>
    <xf numFmtId="4" fontId="0" fillId="0" borderId="0" xfId="0" applyNumberForma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1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0" fillId="0" borderId="0" xfId="0" applyAlignment="1">
      <alignment horizontal="right" vertical="center"/>
    </xf>
    <xf numFmtId="4" fontId="3" fillId="0" borderId="5" xfId="0" applyNumberFormat="1" applyFont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4" fontId="11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4" fontId="0" fillId="0" borderId="0" xfId="0" applyNumberFormat="1"/>
    <xf numFmtId="3" fontId="3" fillId="0" borderId="1" xfId="0" applyNumberFormat="1" applyFont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Border="1"/>
    <xf numFmtId="0" fontId="0" fillId="0" borderId="0" xfId="0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4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horizontal="center"/>
    </xf>
    <xf numFmtId="4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top" wrapText="1"/>
    </xf>
    <xf numFmtId="4" fontId="2" fillId="0" borderId="6" xfId="0" applyNumberFormat="1" applyFont="1" applyBorder="1" applyAlignment="1">
      <alignment horizontal="right" vertical="top" wrapText="1"/>
    </xf>
    <xf numFmtId="4" fontId="2" fillId="0" borderId="7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4" fontId="3" fillId="2" borderId="5" xfId="0" applyNumberFormat="1" applyFont="1" applyFill="1" applyBorder="1" applyAlignment="1">
      <alignment vertical="center" wrapText="1"/>
    </xf>
    <xf numFmtId="4" fontId="3" fillId="2" borderId="7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1" fontId="6" fillId="0" borderId="2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/>
    </xf>
    <xf numFmtId="4" fontId="2" fillId="0" borderId="5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6" xfId="0" applyFont="1" applyBorder="1"/>
    <xf numFmtId="0" fontId="3" fillId="0" borderId="7" xfId="0" applyFont="1" applyBorder="1"/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" fontId="3" fillId="0" borderId="8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vertical="center" wrapText="1"/>
    </xf>
    <xf numFmtId="4" fontId="6" fillId="0" borderId="7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6600"/>
      <color rgb="FF00990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8"/>
  <sheetViews>
    <sheetView tabSelected="1" zoomScaleNormal="100" workbookViewId="0">
      <pane xSplit="4" ySplit="8" topLeftCell="E168" activePane="bottomRight" state="frozen"/>
      <selection pane="topRight" activeCell="E1" sqref="E1"/>
      <selection pane="bottomLeft" activeCell="A9" sqref="A9"/>
      <selection pane="bottomRight" activeCell="C193" sqref="C193"/>
    </sheetView>
  </sheetViews>
  <sheetFormatPr defaultRowHeight="15"/>
  <cols>
    <col min="1" max="1" width="3" style="6" customWidth="1"/>
    <col min="2" max="2" width="13.625" style="35" customWidth="1"/>
    <col min="3" max="3" width="15.5" style="29" customWidth="1"/>
    <col min="4" max="4" width="34.25" style="30" customWidth="1"/>
    <col min="5" max="5" width="5.75" style="19" customWidth="1"/>
    <col min="6" max="6" width="6.625" style="19" customWidth="1"/>
    <col min="7" max="7" width="5.25" style="19" customWidth="1"/>
    <col min="8" max="8" width="9.75" style="11" customWidth="1"/>
    <col min="9" max="9" width="10" style="11" customWidth="1"/>
    <col min="10" max="10" width="9.625" style="9" customWidth="1"/>
    <col min="11" max="11" width="10.375" style="10" customWidth="1"/>
    <col min="13" max="13" width="8.75" customWidth="1"/>
    <col min="14" max="14" width="14.75" customWidth="1"/>
    <col min="15" max="15" width="9.875" bestFit="1" customWidth="1"/>
    <col min="16" max="16" width="13" customWidth="1"/>
  </cols>
  <sheetData>
    <row r="1" spans="1:14" ht="15" customHeight="1">
      <c r="A1" s="1"/>
      <c r="B1" s="34"/>
      <c r="D1" s="29"/>
      <c r="H1" s="177"/>
      <c r="I1" s="177"/>
    </row>
    <row r="2" spans="1:14">
      <c r="A2" s="1"/>
      <c r="B2" s="34"/>
      <c r="D2" s="29"/>
      <c r="H2" s="159" t="s">
        <v>122</v>
      </c>
      <c r="I2" s="159"/>
      <c r="J2" s="159"/>
    </row>
    <row r="3" spans="1:14">
      <c r="A3" s="1"/>
      <c r="B3" s="34"/>
      <c r="D3" s="29"/>
      <c r="H3" s="159" t="s">
        <v>123</v>
      </c>
      <c r="I3" s="159"/>
      <c r="J3" s="159"/>
    </row>
    <row r="4" spans="1:14">
      <c r="A4" s="1"/>
      <c r="B4" s="34"/>
      <c r="D4" s="29"/>
      <c r="H4" s="159" t="s">
        <v>39</v>
      </c>
      <c r="I4" s="159"/>
      <c r="J4" s="159"/>
    </row>
    <row r="5" spans="1:14">
      <c r="A5" s="26"/>
      <c r="B5" s="178" t="s">
        <v>41</v>
      </c>
      <c r="C5" s="178"/>
      <c r="D5" s="178"/>
      <c r="H5" s="181" t="s">
        <v>40</v>
      </c>
      <c r="I5" s="181"/>
      <c r="J5" s="181"/>
    </row>
    <row r="6" spans="1:14">
      <c r="A6" s="5"/>
    </row>
    <row r="7" spans="1:14">
      <c r="A7" s="5"/>
    </row>
    <row r="8" spans="1:14" ht="38.25">
      <c r="A8" s="3" t="s">
        <v>0</v>
      </c>
      <c r="B8" s="36" t="s">
        <v>1</v>
      </c>
      <c r="C8" s="179" t="s">
        <v>2</v>
      </c>
      <c r="D8" s="180"/>
      <c r="E8" s="20" t="s">
        <v>3</v>
      </c>
      <c r="F8" s="20" t="s">
        <v>4</v>
      </c>
      <c r="G8" s="20" t="s">
        <v>5</v>
      </c>
      <c r="H8" s="4" t="s">
        <v>38</v>
      </c>
      <c r="I8" s="4" t="s">
        <v>6</v>
      </c>
      <c r="J8" s="8" t="s">
        <v>35</v>
      </c>
      <c r="K8" s="4" t="s">
        <v>37</v>
      </c>
    </row>
    <row r="9" spans="1:14" ht="42" customHeight="1">
      <c r="A9" s="182">
        <v>1</v>
      </c>
      <c r="B9" s="185" t="s">
        <v>7</v>
      </c>
      <c r="C9" s="192" t="s">
        <v>98</v>
      </c>
      <c r="D9" s="193"/>
      <c r="E9" s="21">
        <v>600</v>
      </c>
      <c r="F9" s="46">
        <v>60017</v>
      </c>
      <c r="G9" s="21">
        <v>6050</v>
      </c>
      <c r="H9" s="47">
        <v>23903.9</v>
      </c>
      <c r="I9" s="47">
        <v>23903.9</v>
      </c>
      <c r="J9" s="81">
        <v>23904</v>
      </c>
      <c r="K9" s="160"/>
    </row>
    <row r="10" spans="1:14" ht="30.75" customHeight="1">
      <c r="A10" s="183"/>
      <c r="B10" s="186"/>
      <c r="C10" s="162" t="s">
        <v>99</v>
      </c>
      <c r="D10" s="163"/>
      <c r="E10" s="21">
        <v>750</v>
      </c>
      <c r="F10" s="21">
        <v>75075</v>
      </c>
      <c r="G10" s="21">
        <v>4210</v>
      </c>
      <c r="H10" s="47">
        <v>629.1</v>
      </c>
      <c r="I10" s="167"/>
      <c r="J10" s="81">
        <v>630</v>
      </c>
      <c r="K10" s="161"/>
      <c r="N10" s="95"/>
    </row>
    <row r="11" spans="1:14" ht="30" customHeight="1">
      <c r="A11" s="183"/>
      <c r="B11" s="186"/>
      <c r="C11" s="164"/>
      <c r="D11" s="165"/>
      <c r="E11" s="21">
        <v>750</v>
      </c>
      <c r="F11" s="21">
        <v>75075</v>
      </c>
      <c r="G11" s="21">
        <v>4300</v>
      </c>
      <c r="H11" s="47">
        <v>629</v>
      </c>
      <c r="I11" s="169"/>
      <c r="J11" s="81">
        <v>629</v>
      </c>
      <c r="K11" s="161"/>
      <c r="N11" s="95"/>
    </row>
    <row r="12" spans="1:14" ht="14.25" customHeight="1">
      <c r="A12" s="184"/>
      <c r="B12" s="37" t="s">
        <v>8</v>
      </c>
      <c r="C12" s="166">
        <f>SUM(H9:H11)</f>
        <v>25162</v>
      </c>
      <c r="D12" s="166"/>
      <c r="E12" s="166"/>
      <c r="F12" s="166"/>
      <c r="G12" s="166"/>
      <c r="H12" s="166"/>
      <c r="I12" s="12">
        <f>SUM(I9:I11)</f>
        <v>23903.9</v>
      </c>
      <c r="J12" s="13">
        <f>SUM(J9:J11)</f>
        <v>25163</v>
      </c>
      <c r="K12" s="54">
        <v>25162.01</v>
      </c>
      <c r="N12" s="95"/>
    </row>
    <row r="13" spans="1:14" ht="15.75" customHeight="1">
      <c r="A13" s="182">
        <v>2</v>
      </c>
      <c r="B13" s="185" t="s">
        <v>9</v>
      </c>
      <c r="C13" s="162" t="s">
        <v>62</v>
      </c>
      <c r="D13" s="163"/>
      <c r="E13" s="189">
        <v>926</v>
      </c>
      <c r="F13" s="189">
        <v>92695</v>
      </c>
      <c r="G13" s="189">
        <v>4210</v>
      </c>
      <c r="H13" s="194">
        <v>2000</v>
      </c>
      <c r="I13" s="167"/>
      <c r="J13" s="170">
        <v>2000</v>
      </c>
      <c r="K13" s="160"/>
      <c r="N13" s="99"/>
    </row>
    <row r="14" spans="1:14" ht="15.75" customHeight="1">
      <c r="A14" s="183"/>
      <c r="B14" s="186"/>
      <c r="C14" s="187"/>
      <c r="D14" s="188"/>
      <c r="E14" s="190"/>
      <c r="F14" s="190"/>
      <c r="G14" s="190"/>
      <c r="H14" s="195"/>
      <c r="I14" s="168"/>
      <c r="J14" s="171"/>
      <c r="K14" s="161"/>
    </row>
    <row r="15" spans="1:14" ht="4.9000000000000004" customHeight="1">
      <c r="A15" s="183"/>
      <c r="B15" s="186"/>
      <c r="C15" s="187"/>
      <c r="D15" s="188"/>
      <c r="E15" s="190"/>
      <c r="F15" s="190"/>
      <c r="G15" s="190"/>
      <c r="H15" s="195"/>
      <c r="I15" s="168"/>
      <c r="J15" s="171"/>
      <c r="K15" s="161"/>
    </row>
    <row r="16" spans="1:14" ht="9" hidden="1" customHeight="1">
      <c r="A16" s="183"/>
      <c r="B16" s="186"/>
      <c r="C16" s="187"/>
      <c r="D16" s="188"/>
      <c r="E16" s="190"/>
      <c r="F16" s="190"/>
      <c r="G16" s="190"/>
      <c r="H16" s="195"/>
      <c r="I16" s="168"/>
      <c r="J16" s="171"/>
      <c r="K16" s="161"/>
    </row>
    <row r="17" spans="1:11" ht="9.75" customHeight="1">
      <c r="A17" s="183"/>
      <c r="B17" s="186"/>
      <c r="C17" s="164"/>
      <c r="D17" s="165"/>
      <c r="E17" s="191"/>
      <c r="F17" s="191"/>
      <c r="G17" s="191"/>
      <c r="H17" s="196"/>
      <c r="I17" s="169"/>
      <c r="J17" s="172"/>
      <c r="K17" s="161"/>
    </row>
    <row r="18" spans="1:11" ht="32.25" customHeight="1">
      <c r="A18" s="183"/>
      <c r="B18" s="186"/>
      <c r="C18" s="174" t="s">
        <v>102</v>
      </c>
      <c r="D18" s="175"/>
      <c r="E18" s="21">
        <v>926</v>
      </c>
      <c r="F18" s="46">
        <v>92695</v>
      </c>
      <c r="G18" s="21">
        <v>4300</v>
      </c>
      <c r="H18" s="51">
        <v>7717.19</v>
      </c>
      <c r="I18" s="47"/>
      <c r="J18" s="109">
        <v>7718</v>
      </c>
      <c r="K18" s="161"/>
    </row>
    <row r="19" spans="1:11" ht="32.25" customHeight="1">
      <c r="A19" s="183"/>
      <c r="B19" s="186"/>
      <c r="C19" s="174" t="s">
        <v>63</v>
      </c>
      <c r="D19" s="175"/>
      <c r="E19" s="21">
        <v>900</v>
      </c>
      <c r="F19" s="21">
        <v>90015</v>
      </c>
      <c r="G19" s="21">
        <v>6050</v>
      </c>
      <c r="H19" s="51">
        <v>16500</v>
      </c>
      <c r="I19" s="47">
        <v>16500</v>
      </c>
      <c r="J19" s="109">
        <v>16500</v>
      </c>
      <c r="K19" s="161"/>
    </row>
    <row r="20" spans="1:11" ht="32.25" customHeight="1">
      <c r="A20" s="183"/>
      <c r="B20" s="186"/>
      <c r="C20" s="174" t="s">
        <v>64</v>
      </c>
      <c r="D20" s="175"/>
      <c r="E20" s="21">
        <v>921</v>
      </c>
      <c r="F20" s="21">
        <v>92195</v>
      </c>
      <c r="G20" s="21">
        <v>4300</v>
      </c>
      <c r="H20" s="51">
        <v>700</v>
      </c>
      <c r="I20" s="47"/>
      <c r="J20" s="109">
        <v>700</v>
      </c>
      <c r="K20" s="161"/>
    </row>
    <row r="21" spans="1:11" ht="33" customHeight="1">
      <c r="A21" s="183"/>
      <c r="B21" s="186"/>
      <c r="C21" s="162" t="s">
        <v>108</v>
      </c>
      <c r="D21" s="163"/>
      <c r="E21" s="189">
        <v>750</v>
      </c>
      <c r="F21" s="189">
        <v>75075</v>
      </c>
      <c r="G21" s="46">
        <v>4210</v>
      </c>
      <c r="H21" s="51">
        <v>340</v>
      </c>
      <c r="I21" s="173"/>
      <c r="J21" s="109">
        <v>340</v>
      </c>
      <c r="K21" s="161"/>
    </row>
    <row r="22" spans="1:11" ht="33" customHeight="1">
      <c r="A22" s="183"/>
      <c r="B22" s="186"/>
      <c r="C22" s="164"/>
      <c r="D22" s="165"/>
      <c r="E22" s="191"/>
      <c r="F22" s="191"/>
      <c r="G22" s="46">
        <v>4300</v>
      </c>
      <c r="H22" s="51">
        <v>339.85</v>
      </c>
      <c r="I22" s="173"/>
      <c r="J22" s="109">
        <v>339.85</v>
      </c>
      <c r="K22" s="161"/>
    </row>
    <row r="23" spans="1:11" ht="14.25" customHeight="1">
      <c r="A23" s="184"/>
      <c r="B23" s="37" t="s">
        <v>8</v>
      </c>
      <c r="C23" s="166">
        <f>SUM(H13:H22)</f>
        <v>27597.039999999997</v>
      </c>
      <c r="D23" s="166"/>
      <c r="E23" s="166"/>
      <c r="F23" s="166"/>
      <c r="G23" s="166"/>
      <c r="H23" s="166"/>
      <c r="I23" s="12">
        <f>SUM(I13:I22)</f>
        <v>16500</v>
      </c>
      <c r="J23" s="13">
        <f>SUM(J13:J22)</f>
        <v>27597.85</v>
      </c>
      <c r="K23" s="54">
        <v>27597.040000000001</v>
      </c>
    </row>
    <row r="24" spans="1:11" ht="56.25" customHeight="1">
      <c r="A24" s="182">
        <v>3</v>
      </c>
      <c r="B24" s="185" t="s">
        <v>10</v>
      </c>
      <c r="C24" s="210" t="s">
        <v>117</v>
      </c>
      <c r="D24" s="211"/>
      <c r="E24" s="189">
        <v>926</v>
      </c>
      <c r="F24" s="189">
        <v>92695</v>
      </c>
      <c r="G24" s="189">
        <v>6050</v>
      </c>
      <c r="H24" s="167">
        <v>18488.21</v>
      </c>
      <c r="I24" s="167">
        <v>18488.21</v>
      </c>
      <c r="J24" s="170">
        <v>18489</v>
      </c>
      <c r="K24" s="160"/>
    </row>
    <row r="25" spans="1:11" ht="35.25" customHeight="1">
      <c r="A25" s="183"/>
      <c r="B25" s="186"/>
      <c r="C25" s="212"/>
      <c r="D25" s="213"/>
      <c r="E25" s="191"/>
      <c r="F25" s="191"/>
      <c r="G25" s="191"/>
      <c r="H25" s="169"/>
      <c r="I25" s="169"/>
      <c r="J25" s="172"/>
      <c r="K25" s="176"/>
    </row>
    <row r="26" spans="1:11" ht="0.75" hidden="1" customHeight="1">
      <c r="A26" s="183"/>
      <c r="B26" s="186"/>
      <c r="C26" s="64"/>
      <c r="D26" s="65"/>
      <c r="E26" s="66"/>
      <c r="F26" s="66"/>
      <c r="G26" s="66"/>
      <c r="H26" s="67"/>
      <c r="I26" s="67"/>
      <c r="J26" s="62"/>
      <c r="K26" s="28"/>
    </row>
    <row r="27" spans="1:11" ht="14.25" customHeight="1">
      <c r="A27" s="184"/>
      <c r="B27" s="37" t="s">
        <v>8</v>
      </c>
      <c r="C27" s="197">
        <f>SUM(H24:H25)</f>
        <v>18488.21</v>
      </c>
      <c r="D27" s="198"/>
      <c r="E27" s="198"/>
      <c r="F27" s="198"/>
      <c r="G27" s="198"/>
      <c r="H27" s="199"/>
      <c r="I27" s="12">
        <f>SUM(I24:I25)</f>
        <v>18488.21</v>
      </c>
      <c r="J27" s="13">
        <f>SUM(J24:J26)</f>
        <v>18489</v>
      </c>
      <c r="K27" s="54">
        <v>18488.21</v>
      </c>
    </row>
    <row r="28" spans="1:11" ht="50.25" customHeight="1">
      <c r="A28" s="204">
        <v>4</v>
      </c>
      <c r="B28" s="205" t="s">
        <v>11</v>
      </c>
      <c r="C28" s="206" t="s">
        <v>89</v>
      </c>
      <c r="D28" s="206"/>
      <c r="E28" s="78">
        <v>900</v>
      </c>
      <c r="F28" s="78">
        <v>90015</v>
      </c>
      <c r="G28" s="78">
        <v>6050</v>
      </c>
      <c r="H28" s="63">
        <v>18635</v>
      </c>
      <c r="I28" s="63">
        <v>18635</v>
      </c>
      <c r="J28" s="77">
        <v>18635</v>
      </c>
      <c r="K28" s="160"/>
    </row>
    <row r="29" spans="1:11" ht="12" hidden="1" customHeight="1">
      <c r="A29" s="200"/>
      <c r="B29" s="205"/>
      <c r="C29" s="70"/>
      <c r="D29" s="70"/>
      <c r="E29" s="78"/>
      <c r="F29" s="78"/>
      <c r="G29" s="78"/>
      <c r="H29" s="63"/>
      <c r="I29" s="59"/>
      <c r="J29" s="77"/>
      <c r="K29" s="161"/>
    </row>
    <row r="30" spans="1:11" ht="25.5" customHeight="1">
      <c r="A30" s="200"/>
      <c r="B30" s="205"/>
      <c r="C30" s="162" t="s">
        <v>90</v>
      </c>
      <c r="D30" s="163"/>
      <c r="E30" s="214">
        <v>750</v>
      </c>
      <c r="F30" s="214">
        <v>75075</v>
      </c>
      <c r="G30" s="156">
        <v>4210</v>
      </c>
      <c r="H30" s="63">
        <v>490</v>
      </c>
      <c r="I30" s="63"/>
      <c r="J30" s="77">
        <v>490</v>
      </c>
      <c r="K30" s="161"/>
    </row>
    <row r="31" spans="1:11" ht="25.5" customHeight="1">
      <c r="A31" s="200"/>
      <c r="B31" s="205"/>
      <c r="C31" s="164"/>
      <c r="D31" s="165"/>
      <c r="E31" s="215"/>
      <c r="F31" s="215"/>
      <c r="G31" s="156">
        <v>4300</v>
      </c>
      <c r="H31" s="63">
        <v>490</v>
      </c>
      <c r="I31" s="63"/>
      <c r="J31" s="77">
        <v>490</v>
      </c>
      <c r="K31" s="176"/>
    </row>
    <row r="32" spans="1:11" ht="14.25">
      <c r="A32" s="201"/>
      <c r="B32" s="38" t="s">
        <v>8</v>
      </c>
      <c r="C32" s="216">
        <f>SUM(H28:H31)</f>
        <v>19615</v>
      </c>
      <c r="D32" s="217"/>
      <c r="E32" s="217"/>
      <c r="F32" s="217"/>
      <c r="G32" s="217"/>
      <c r="H32" s="218"/>
      <c r="I32" s="76">
        <f>SUM(I28:I31)</f>
        <v>18635</v>
      </c>
      <c r="J32" s="13">
        <f>SUM(J28:J31)</f>
        <v>19615</v>
      </c>
      <c r="K32" s="15">
        <v>19615.54</v>
      </c>
    </row>
    <row r="33" spans="1:11" ht="72" customHeight="1">
      <c r="A33" s="200">
        <v>5</v>
      </c>
      <c r="B33" s="107" t="s">
        <v>12</v>
      </c>
      <c r="C33" s="202" t="s">
        <v>110</v>
      </c>
      <c r="D33" s="203"/>
      <c r="E33" s="145">
        <v>926</v>
      </c>
      <c r="F33" s="145">
        <v>92695</v>
      </c>
      <c r="G33" s="145">
        <v>6050</v>
      </c>
      <c r="H33" s="50">
        <v>18803.830000000002</v>
      </c>
      <c r="I33" s="73">
        <v>18803.830000000002</v>
      </c>
      <c r="J33" s="24">
        <v>18804</v>
      </c>
      <c r="K33" s="73"/>
    </row>
    <row r="34" spans="1:11" ht="14.25">
      <c r="A34" s="201"/>
      <c r="B34" s="38" t="s">
        <v>8</v>
      </c>
      <c r="C34" s="207">
        <f>SUM(H33:H33)</f>
        <v>18803.830000000002</v>
      </c>
      <c r="D34" s="208"/>
      <c r="E34" s="208"/>
      <c r="F34" s="208"/>
      <c r="G34" s="208"/>
      <c r="H34" s="209"/>
      <c r="I34" s="123">
        <f>SUM(I33:I33)</f>
        <v>18803.830000000002</v>
      </c>
      <c r="J34" s="13">
        <f>SUM(J33:J33)</f>
        <v>18804</v>
      </c>
      <c r="K34" s="54">
        <v>18803.86</v>
      </c>
    </row>
    <row r="35" spans="1:11" ht="22.5" customHeight="1">
      <c r="A35" s="219">
        <v>6</v>
      </c>
      <c r="B35" s="223" t="s">
        <v>13</v>
      </c>
      <c r="C35" s="162" t="s">
        <v>68</v>
      </c>
      <c r="D35" s="163"/>
      <c r="E35" s="214">
        <v>926</v>
      </c>
      <c r="F35" s="214">
        <v>92695</v>
      </c>
      <c r="G35" s="226">
        <v>4300</v>
      </c>
      <c r="H35" s="229">
        <v>5135.42</v>
      </c>
      <c r="I35" s="220"/>
      <c r="J35" s="170">
        <v>5136</v>
      </c>
      <c r="K35" s="160"/>
    </row>
    <row r="36" spans="1:11" ht="12.75" customHeight="1">
      <c r="A36" s="219"/>
      <c r="B36" s="224"/>
      <c r="C36" s="187"/>
      <c r="D36" s="188"/>
      <c r="E36" s="225"/>
      <c r="F36" s="225"/>
      <c r="G36" s="227"/>
      <c r="H36" s="229"/>
      <c r="I36" s="221"/>
      <c r="J36" s="171"/>
      <c r="K36" s="161"/>
    </row>
    <row r="37" spans="1:11" ht="6" customHeight="1">
      <c r="A37" s="219"/>
      <c r="B37" s="224"/>
      <c r="C37" s="164"/>
      <c r="D37" s="165"/>
      <c r="E37" s="215"/>
      <c r="F37" s="215"/>
      <c r="G37" s="228"/>
      <c r="H37" s="229"/>
      <c r="I37" s="222"/>
      <c r="J37" s="172"/>
      <c r="K37" s="161"/>
    </row>
    <row r="38" spans="1:11" ht="40.5" customHeight="1">
      <c r="A38" s="219"/>
      <c r="B38" s="224"/>
      <c r="C38" s="192" t="s">
        <v>119</v>
      </c>
      <c r="D38" s="193"/>
      <c r="E38" s="155">
        <v>600</v>
      </c>
      <c r="F38" s="155">
        <v>60017</v>
      </c>
      <c r="G38" s="83">
        <v>6050</v>
      </c>
      <c r="H38" s="84">
        <v>12000</v>
      </c>
      <c r="I38" s="60">
        <v>12000</v>
      </c>
      <c r="J38" s="62">
        <v>12000</v>
      </c>
      <c r="K38" s="161"/>
    </row>
    <row r="39" spans="1:11" ht="28.5" customHeight="1">
      <c r="A39" s="219"/>
      <c r="B39" s="224"/>
      <c r="C39" s="210" t="s">
        <v>69</v>
      </c>
      <c r="D39" s="211"/>
      <c r="E39" s="214">
        <v>750</v>
      </c>
      <c r="F39" s="214">
        <v>75075</v>
      </c>
      <c r="G39" s="157">
        <v>4210</v>
      </c>
      <c r="H39" s="129">
        <v>451.86</v>
      </c>
      <c r="I39" s="220"/>
      <c r="J39" s="128">
        <v>452</v>
      </c>
      <c r="K39" s="161"/>
    </row>
    <row r="40" spans="1:11" ht="28.5" customHeight="1">
      <c r="A40" s="219"/>
      <c r="B40" s="224"/>
      <c r="C40" s="212"/>
      <c r="D40" s="213"/>
      <c r="E40" s="215"/>
      <c r="F40" s="215"/>
      <c r="G40" s="157">
        <v>4300</v>
      </c>
      <c r="H40" s="129">
        <v>450</v>
      </c>
      <c r="I40" s="222"/>
      <c r="J40" s="128">
        <v>450</v>
      </c>
      <c r="K40" s="161"/>
    </row>
    <row r="41" spans="1:11" ht="14.25">
      <c r="A41" s="219"/>
      <c r="B41" s="38" t="s">
        <v>8</v>
      </c>
      <c r="C41" s="207">
        <f>SUM(H35:H40)</f>
        <v>18037.28</v>
      </c>
      <c r="D41" s="208"/>
      <c r="E41" s="208"/>
      <c r="F41" s="208"/>
      <c r="G41" s="208"/>
      <c r="H41" s="209"/>
      <c r="I41" s="76">
        <f>SUM(I35:I38)</f>
        <v>12000</v>
      </c>
      <c r="J41" s="13">
        <f>SUM(J35:J40)</f>
        <v>18038</v>
      </c>
      <c r="K41" s="54">
        <v>18037.28</v>
      </c>
    </row>
    <row r="42" spans="1:11" ht="91.5" customHeight="1">
      <c r="A42" s="219">
        <v>7</v>
      </c>
      <c r="B42" s="223" t="s">
        <v>14</v>
      </c>
      <c r="C42" s="232" t="s">
        <v>103</v>
      </c>
      <c r="D42" s="233"/>
      <c r="E42" s="85">
        <v>926</v>
      </c>
      <c r="F42" s="85">
        <v>92695</v>
      </c>
      <c r="G42" s="85">
        <v>6050</v>
      </c>
      <c r="H42" s="63">
        <v>15837.03</v>
      </c>
      <c r="I42" s="63">
        <v>15837.03</v>
      </c>
      <c r="J42" s="77">
        <v>15837</v>
      </c>
      <c r="K42" s="160"/>
    </row>
    <row r="43" spans="1:11" ht="15.75" customHeight="1">
      <c r="A43" s="219"/>
      <c r="B43" s="224"/>
      <c r="C43" s="174" t="s">
        <v>45</v>
      </c>
      <c r="D43" s="175"/>
      <c r="E43" s="74">
        <v>921</v>
      </c>
      <c r="F43" s="74">
        <v>92195</v>
      </c>
      <c r="G43" s="74">
        <v>4210</v>
      </c>
      <c r="H43" s="63">
        <v>1500</v>
      </c>
      <c r="I43" s="63"/>
      <c r="J43" s="77">
        <v>1500</v>
      </c>
      <c r="K43" s="161"/>
    </row>
    <row r="44" spans="1:11" ht="18" customHeight="1">
      <c r="A44" s="219"/>
      <c r="B44" s="224"/>
      <c r="C44" s="174" t="s">
        <v>46</v>
      </c>
      <c r="D44" s="175"/>
      <c r="E44" s="74">
        <v>754</v>
      </c>
      <c r="F44" s="74">
        <v>75412</v>
      </c>
      <c r="G44" s="74">
        <v>4210</v>
      </c>
      <c r="H44" s="63">
        <v>2000</v>
      </c>
      <c r="I44" s="63"/>
      <c r="J44" s="77">
        <v>2000</v>
      </c>
      <c r="K44" s="161"/>
    </row>
    <row r="45" spans="1:11" ht="15.75" customHeight="1">
      <c r="A45" s="219"/>
      <c r="B45" s="224"/>
      <c r="C45" s="210" t="s">
        <v>47</v>
      </c>
      <c r="D45" s="211"/>
      <c r="E45" s="234">
        <v>750</v>
      </c>
      <c r="F45" s="234">
        <v>75075</v>
      </c>
      <c r="G45" s="103">
        <v>4210</v>
      </c>
      <c r="H45" s="101">
        <v>500</v>
      </c>
      <c r="I45" s="101"/>
      <c r="J45" s="102">
        <v>500</v>
      </c>
      <c r="K45" s="161"/>
    </row>
    <row r="46" spans="1:11" ht="15.75" customHeight="1">
      <c r="A46" s="219"/>
      <c r="B46" s="235"/>
      <c r="C46" s="212"/>
      <c r="D46" s="213"/>
      <c r="E46" s="234"/>
      <c r="F46" s="234"/>
      <c r="G46" s="103">
        <v>4300</v>
      </c>
      <c r="H46" s="101">
        <v>500</v>
      </c>
      <c r="I46" s="101"/>
      <c r="J46" s="102">
        <v>500</v>
      </c>
      <c r="K46" s="176"/>
    </row>
    <row r="47" spans="1:11" ht="14.25">
      <c r="A47" s="219"/>
      <c r="B47" s="38" t="s">
        <v>8</v>
      </c>
      <c r="C47" s="216">
        <f>SUM(H42:H46)</f>
        <v>20337.03</v>
      </c>
      <c r="D47" s="230"/>
      <c r="E47" s="230"/>
      <c r="F47" s="230"/>
      <c r="G47" s="230"/>
      <c r="H47" s="231"/>
      <c r="I47" s="54">
        <f>SUM(I42:I44)</f>
        <v>15837.03</v>
      </c>
      <c r="J47" s="13">
        <f>SUM(J42:J46)</f>
        <v>20337</v>
      </c>
      <c r="K47" s="15">
        <v>20337.03</v>
      </c>
    </row>
    <row r="48" spans="1:11" ht="14.25" customHeight="1">
      <c r="A48" s="219">
        <v>8</v>
      </c>
      <c r="B48" s="223" t="s">
        <v>15</v>
      </c>
      <c r="C48" s="206" t="s">
        <v>120</v>
      </c>
      <c r="D48" s="206"/>
      <c r="E48" s="238">
        <v>926</v>
      </c>
      <c r="F48" s="238">
        <v>92695</v>
      </c>
      <c r="G48" s="238">
        <v>6050</v>
      </c>
      <c r="H48" s="229">
        <v>19400</v>
      </c>
      <c r="I48" s="229">
        <v>19400</v>
      </c>
      <c r="J48" s="319">
        <v>19400</v>
      </c>
      <c r="K48" s="160"/>
    </row>
    <row r="49" spans="1:14" ht="14.25" customHeight="1">
      <c r="A49" s="219"/>
      <c r="B49" s="224"/>
      <c r="C49" s="206"/>
      <c r="D49" s="206"/>
      <c r="E49" s="238"/>
      <c r="F49" s="238"/>
      <c r="G49" s="238"/>
      <c r="H49" s="229"/>
      <c r="I49" s="229"/>
      <c r="J49" s="319"/>
      <c r="K49" s="161"/>
    </row>
    <row r="50" spans="1:14" ht="48.75" customHeight="1">
      <c r="A50" s="219"/>
      <c r="B50" s="224"/>
      <c r="C50" s="206"/>
      <c r="D50" s="206"/>
      <c r="E50" s="238"/>
      <c r="F50" s="238"/>
      <c r="G50" s="238"/>
      <c r="H50" s="229"/>
      <c r="I50" s="229"/>
      <c r="J50" s="319"/>
      <c r="K50" s="161"/>
    </row>
    <row r="51" spans="1:14" ht="5.25" customHeight="1">
      <c r="A51" s="219"/>
      <c r="B51" s="224"/>
      <c r="C51" s="206"/>
      <c r="D51" s="206"/>
      <c r="E51" s="238"/>
      <c r="F51" s="238"/>
      <c r="G51" s="238"/>
      <c r="H51" s="229"/>
      <c r="I51" s="229"/>
      <c r="J51" s="319"/>
      <c r="K51" s="161"/>
    </row>
    <row r="52" spans="1:14" ht="19.5" hidden="1" customHeight="1">
      <c r="A52" s="219"/>
      <c r="B52" s="224"/>
      <c r="C52" s="206"/>
      <c r="D52" s="206"/>
      <c r="E52" s="238"/>
      <c r="F52" s="238"/>
      <c r="G52" s="238"/>
      <c r="H52" s="229"/>
      <c r="I52" s="229"/>
      <c r="J52" s="319"/>
      <c r="K52" s="161"/>
    </row>
    <row r="53" spans="1:14" ht="30" customHeight="1">
      <c r="A53" s="219"/>
      <c r="B53" s="224"/>
      <c r="C53" s="174" t="s">
        <v>74</v>
      </c>
      <c r="D53" s="175"/>
      <c r="E53" s="115">
        <v>926</v>
      </c>
      <c r="F53" s="115">
        <v>92695</v>
      </c>
      <c r="G53" s="115">
        <v>4300</v>
      </c>
      <c r="H53" s="113">
        <v>4700</v>
      </c>
      <c r="I53" s="113"/>
      <c r="J53" s="114">
        <v>4700</v>
      </c>
      <c r="K53" s="161"/>
    </row>
    <row r="54" spans="1:14" ht="16.5" customHeight="1">
      <c r="A54" s="219"/>
      <c r="B54" s="224"/>
      <c r="C54" s="210" t="s">
        <v>75</v>
      </c>
      <c r="D54" s="211"/>
      <c r="E54" s="115">
        <v>750</v>
      </c>
      <c r="F54" s="115">
        <v>75075</v>
      </c>
      <c r="G54" s="115">
        <v>4210</v>
      </c>
      <c r="H54" s="113">
        <v>675</v>
      </c>
      <c r="I54" s="113"/>
      <c r="J54" s="114">
        <v>675</v>
      </c>
      <c r="K54" s="161"/>
    </row>
    <row r="55" spans="1:14" ht="16.5" customHeight="1">
      <c r="A55" s="219"/>
      <c r="B55" s="224"/>
      <c r="C55" s="212"/>
      <c r="D55" s="213"/>
      <c r="E55" s="115">
        <v>750</v>
      </c>
      <c r="F55" s="115">
        <v>75075</v>
      </c>
      <c r="G55" s="115">
        <v>4300</v>
      </c>
      <c r="H55" s="113">
        <v>675</v>
      </c>
      <c r="I55" s="113"/>
      <c r="J55" s="114">
        <v>675</v>
      </c>
      <c r="K55" s="161"/>
    </row>
    <row r="56" spans="1:14" ht="19.5" customHeight="1">
      <c r="A56" s="219"/>
      <c r="B56" s="235"/>
      <c r="C56" s="174" t="s">
        <v>76</v>
      </c>
      <c r="D56" s="175"/>
      <c r="E56" s="115">
        <v>926</v>
      </c>
      <c r="F56" s="115">
        <v>92695</v>
      </c>
      <c r="G56" s="115">
        <v>4210</v>
      </c>
      <c r="H56" s="113">
        <v>1560.83</v>
      </c>
      <c r="I56" s="113"/>
      <c r="J56" s="114">
        <v>1561</v>
      </c>
      <c r="K56" s="176"/>
    </row>
    <row r="57" spans="1:14" ht="14.25">
      <c r="A57" s="219"/>
      <c r="B57" s="38" t="s">
        <v>8</v>
      </c>
      <c r="C57" s="239">
        <f>SUM(H48:H56)</f>
        <v>27010.83</v>
      </c>
      <c r="D57" s="240"/>
      <c r="E57" s="217"/>
      <c r="F57" s="217"/>
      <c r="G57" s="217"/>
      <c r="H57" s="218"/>
      <c r="I57" s="54">
        <f>SUM(I48:I52)</f>
        <v>19400</v>
      </c>
      <c r="J57" s="13">
        <f>SUM(J48:J56)</f>
        <v>27011</v>
      </c>
      <c r="K57" s="112">
        <v>27010.83</v>
      </c>
    </row>
    <row r="58" spans="1:14" ht="27.75" customHeight="1">
      <c r="A58" s="219">
        <v>9</v>
      </c>
      <c r="B58" s="205" t="s">
        <v>16</v>
      </c>
      <c r="C58" s="241" t="s">
        <v>113</v>
      </c>
      <c r="D58" s="241"/>
      <c r="E58" s="238">
        <v>926</v>
      </c>
      <c r="F58" s="238">
        <v>92695</v>
      </c>
      <c r="G58" s="238">
        <v>6050</v>
      </c>
      <c r="H58" s="327">
        <v>20691.02</v>
      </c>
      <c r="I58" s="327">
        <v>20691.02</v>
      </c>
      <c r="J58" s="319">
        <v>20692</v>
      </c>
      <c r="K58" s="160"/>
    </row>
    <row r="59" spans="1:14" ht="3" customHeight="1">
      <c r="A59" s="219"/>
      <c r="B59" s="205"/>
      <c r="C59" s="241"/>
      <c r="D59" s="241"/>
      <c r="E59" s="238"/>
      <c r="F59" s="238"/>
      <c r="G59" s="238"/>
      <c r="H59" s="327"/>
      <c r="I59" s="327"/>
      <c r="J59" s="319"/>
      <c r="K59" s="161"/>
    </row>
    <row r="60" spans="1:14" ht="3.75" customHeight="1">
      <c r="A60" s="219"/>
      <c r="B60" s="205"/>
      <c r="C60" s="241"/>
      <c r="D60" s="241"/>
      <c r="E60" s="238"/>
      <c r="F60" s="238"/>
      <c r="G60" s="238"/>
      <c r="H60" s="327"/>
      <c r="I60" s="327"/>
      <c r="J60" s="319"/>
      <c r="K60" s="161"/>
    </row>
    <row r="61" spans="1:14" ht="30.75" customHeight="1">
      <c r="A61" s="219"/>
      <c r="B61" s="205"/>
      <c r="C61" s="241"/>
      <c r="D61" s="241"/>
      <c r="E61" s="238"/>
      <c r="F61" s="238"/>
      <c r="G61" s="238"/>
      <c r="H61" s="327"/>
      <c r="I61" s="327"/>
      <c r="J61" s="319"/>
      <c r="K61" s="161"/>
      <c r="N61" s="150"/>
    </row>
    <row r="62" spans="1:14" ht="40.5" customHeight="1">
      <c r="A62" s="219"/>
      <c r="B62" s="205"/>
      <c r="C62" s="241"/>
      <c r="D62" s="241"/>
      <c r="E62" s="238"/>
      <c r="F62" s="238"/>
      <c r="G62" s="238"/>
      <c r="H62" s="327"/>
      <c r="I62" s="327"/>
      <c r="J62" s="319"/>
      <c r="K62" s="161"/>
    </row>
    <row r="63" spans="1:14" ht="15.75" customHeight="1">
      <c r="A63" s="219"/>
      <c r="B63" s="205"/>
      <c r="C63" s="241" t="s">
        <v>118</v>
      </c>
      <c r="D63" s="241"/>
      <c r="E63" s="238">
        <v>750</v>
      </c>
      <c r="F63" s="238">
        <v>75075</v>
      </c>
      <c r="G63" s="138">
        <v>4210</v>
      </c>
      <c r="H63" s="17">
        <v>545</v>
      </c>
      <c r="I63" s="17"/>
      <c r="J63" s="142">
        <v>545</v>
      </c>
      <c r="K63" s="161"/>
    </row>
    <row r="64" spans="1:14" ht="15.75" customHeight="1">
      <c r="A64" s="219"/>
      <c r="B64" s="205"/>
      <c r="C64" s="241"/>
      <c r="D64" s="241"/>
      <c r="E64" s="238"/>
      <c r="F64" s="238"/>
      <c r="G64" s="138">
        <v>4300</v>
      </c>
      <c r="H64" s="17">
        <v>544</v>
      </c>
      <c r="I64" s="17"/>
      <c r="J64" s="142">
        <v>544</v>
      </c>
      <c r="K64" s="176"/>
    </row>
    <row r="65" spans="1:14" ht="14.25" customHeight="1">
      <c r="A65" s="219"/>
      <c r="B65" s="38" t="s">
        <v>8</v>
      </c>
      <c r="C65" s="236">
        <f>SUM(H58:H64)</f>
        <v>21780.02</v>
      </c>
      <c r="D65" s="237"/>
      <c r="E65" s="237"/>
      <c r="F65" s="237"/>
      <c r="G65" s="237"/>
      <c r="H65" s="237"/>
      <c r="I65" s="136">
        <f>SUM(I58:I64)</f>
        <v>20691.02</v>
      </c>
      <c r="J65" s="13">
        <f>SUM(J58:J64)</f>
        <v>21781</v>
      </c>
      <c r="K65" s="136">
        <v>21780.02</v>
      </c>
      <c r="L65" s="149"/>
      <c r="M65" s="149"/>
      <c r="N65" s="149"/>
    </row>
    <row r="66" spans="1:14" ht="9.75" hidden="1" customHeight="1">
      <c r="A66" s="219">
        <v>10</v>
      </c>
      <c r="B66" s="205" t="s">
        <v>17</v>
      </c>
      <c r="C66" s="148"/>
      <c r="D66" s="148"/>
      <c r="E66" s="16"/>
      <c r="F66" s="16"/>
      <c r="G66" s="16"/>
      <c r="H66" s="148"/>
      <c r="I66" s="14"/>
      <c r="J66" s="27"/>
      <c r="K66" s="307"/>
      <c r="L66" s="149"/>
      <c r="M66" s="149"/>
      <c r="N66" s="149"/>
    </row>
    <row r="67" spans="1:14" ht="37.5" customHeight="1">
      <c r="A67" s="219"/>
      <c r="B67" s="205"/>
      <c r="C67" s="244" t="s">
        <v>52</v>
      </c>
      <c r="D67" s="244"/>
      <c r="E67" s="138">
        <v>900</v>
      </c>
      <c r="F67" s="138">
        <v>90015</v>
      </c>
      <c r="G67" s="138">
        <v>6050</v>
      </c>
      <c r="H67" s="141">
        <v>23981.63</v>
      </c>
      <c r="I67" s="135">
        <v>23981.63</v>
      </c>
      <c r="J67" s="142">
        <v>23982</v>
      </c>
      <c r="K67" s="307"/>
      <c r="L67" s="149"/>
      <c r="M67" s="149"/>
      <c r="N67" s="149"/>
    </row>
    <row r="68" spans="1:14" ht="19.5" customHeight="1">
      <c r="A68" s="219"/>
      <c r="B68" s="205"/>
      <c r="C68" s="244" t="s">
        <v>53</v>
      </c>
      <c r="D68" s="244"/>
      <c r="E68" s="238">
        <v>750</v>
      </c>
      <c r="F68" s="238">
        <v>75075</v>
      </c>
      <c r="G68" s="138">
        <v>4210</v>
      </c>
      <c r="H68" s="141">
        <v>500</v>
      </c>
      <c r="I68" s="135"/>
      <c r="J68" s="142">
        <v>500</v>
      </c>
      <c r="K68" s="307"/>
    </row>
    <row r="69" spans="1:14" ht="15" customHeight="1">
      <c r="A69" s="219"/>
      <c r="B69" s="205"/>
      <c r="C69" s="244"/>
      <c r="D69" s="244"/>
      <c r="E69" s="238"/>
      <c r="F69" s="238"/>
      <c r="G69" s="138">
        <v>4300</v>
      </c>
      <c r="H69" s="141">
        <v>500</v>
      </c>
      <c r="I69" s="135"/>
      <c r="J69" s="142">
        <v>500</v>
      </c>
      <c r="K69" s="307"/>
    </row>
    <row r="70" spans="1:14" s="40" customFormat="1" ht="18" customHeight="1">
      <c r="A70" s="219"/>
      <c r="B70" s="38" t="s">
        <v>8</v>
      </c>
      <c r="C70" s="324">
        <f>SUM(H67:H69)</f>
        <v>24981.63</v>
      </c>
      <c r="D70" s="324"/>
      <c r="E70" s="324"/>
      <c r="F70" s="324"/>
      <c r="G70" s="324"/>
      <c r="H70" s="324"/>
      <c r="I70" s="136">
        <f>SUM(I67:I69)</f>
        <v>23981.63</v>
      </c>
      <c r="J70" s="13">
        <f>SUM(J67:J69)</f>
        <v>24982</v>
      </c>
      <c r="K70" s="137">
        <v>24981.63</v>
      </c>
    </row>
    <row r="71" spans="1:14" ht="47.25" customHeight="1">
      <c r="A71" s="219">
        <v>11</v>
      </c>
      <c r="B71" s="223" t="s">
        <v>18</v>
      </c>
      <c r="C71" s="243" t="s">
        <v>111</v>
      </c>
      <c r="D71" s="243"/>
      <c r="E71" s="78">
        <v>900</v>
      </c>
      <c r="F71" s="78">
        <v>90015</v>
      </c>
      <c r="G71" s="78">
        <v>6050</v>
      </c>
      <c r="H71" s="63">
        <v>25306.85</v>
      </c>
      <c r="I71" s="63">
        <v>25306.85</v>
      </c>
      <c r="J71" s="77">
        <v>25307</v>
      </c>
      <c r="K71" s="160"/>
    </row>
    <row r="72" spans="1:14" ht="39.75" customHeight="1">
      <c r="A72" s="219"/>
      <c r="B72" s="224"/>
      <c r="C72" s="232" t="s">
        <v>50</v>
      </c>
      <c r="D72" s="233"/>
      <c r="E72" s="106">
        <v>754</v>
      </c>
      <c r="F72" s="106">
        <v>75412</v>
      </c>
      <c r="G72" s="104">
        <v>4210</v>
      </c>
      <c r="H72" s="41">
        <v>1000</v>
      </c>
      <c r="I72" s="105"/>
      <c r="J72" s="45">
        <v>1000</v>
      </c>
      <c r="K72" s="161"/>
    </row>
    <row r="73" spans="1:14" ht="26.25" customHeight="1">
      <c r="A73" s="219"/>
      <c r="B73" s="224"/>
      <c r="C73" s="162" t="s">
        <v>51</v>
      </c>
      <c r="D73" s="163"/>
      <c r="E73" s="214">
        <v>750</v>
      </c>
      <c r="F73" s="214">
        <v>75075</v>
      </c>
      <c r="G73" s="78">
        <v>4210</v>
      </c>
      <c r="H73" s="41">
        <v>600</v>
      </c>
      <c r="I73" s="63"/>
      <c r="J73" s="45">
        <v>600</v>
      </c>
      <c r="K73" s="161"/>
    </row>
    <row r="74" spans="1:14" ht="26.25" customHeight="1">
      <c r="A74" s="219"/>
      <c r="B74" s="224"/>
      <c r="C74" s="164"/>
      <c r="D74" s="165"/>
      <c r="E74" s="215"/>
      <c r="F74" s="215"/>
      <c r="G74" s="78">
        <v>4300</v>
      </c>
      <c r="H74" s="41">
        <v>600</v>
      </c>
      <c r="I74" s="63"/>
      <c r="J74" s="45">
        <v>600</v>
      </c>
      <c r="K74" s="161"/>
    </row>
    <row r="75" spans="1:14" ht="14.25" customHeight="1">
      <c r="A75" s="219"/>
      <c r="B75" s="38" t="s">
        <v>8</v>
      </c>
      <c r="C75" s="216">
        <f>SUM(H71:H74)</f>
        <v>27506.85</v>
      </c>
      <c r="D75" s="217"/>
      <c r="E75" s="217"/>
      <c r="F75" s="217"/>
      <c r="G75" s="217"/>
      <c r="H75" s="218"/>
      <c r="I75" s="76">
        <f>SUM(I71:I74)</f>
        <v>25306.85</v>
      </c>
      <c r="J75" s="13">
        <f>SUM(J71:J74)</f>
        <v>27507</v>
      </c>
      <c r="K75" s="54">
        <v>27506.85</v>
      </c>
    </row>
    <row r="76" spans="1:14" ht="55.5" customHeight="1">
      <c r="A76" s="219">
        <v>12</v>
      </c>
      <c r="B76" s="71" t="s">
        <v>19</v>
      </c>
      <c r="C76" s="192" t="s">
        <v>82</v>
      </c>
      <c r="D76" s="193"/>
      <c r="E76" s="78">
        <v>700</v>
      </c>
      <c r="F76" s="78">
        <v>70005</v>
      </c>
      <c r="G76" s="23">
        <v>4270</v>
      </c>
      <c r="H76" s="50">
        <v>22456.41</v>
      </c>
      <c r="I76" s="50"/>
      <c r="J76" s="24">
        <v>22456.41</v>
      </c>
      <c r="K76" s="57"/>
    </row>
    <row r="77" spans="1:14" ht="15" customHeight="1">
      <c r="A77" s="219"/>
      <c r="B77" s="38" t="s">
        <v>8</v>
      </c>
      <c r="C77" s="216">
        <f>SUM(H76)</f>
        <v>22456.41</v>
      </c>
      <c r="D77" s="230"/>
      <c r="E77" s="230"/>
      <c r="F77" s="230"/>
      <c r="G77" s="230"/>
      <c r="H77" s="231"/>
      <c r="I77" s="54">
        <f>SUM(I76)</f>
        <v>0</v>
      </c>
      <c r="J77" s="13">
        <f>SUM(J76)</f>
        <v>22456.41</v>
      </c>
      <c r="K77" s="54">
        <v>22456.41</v>
      </c>
    </row>
    <row r="78" spans="1:14" ht="41.25" customHeight="1">
      <c r="A78" s="219">
        <v>13</v>
      </c>
      <c r="B78" s="205" t="s">
        <v>20</v>
      </c>
      <c r="C78" s="241" t="s">
        <v>46</v>
      </c>
      <c r="D78" s="241"/>
      <c r="E78" s="78">
        <v>754</v>
      </c>
      <c r="F78" s="78">
        <v>75412</v>
      </c>
      <c r="G78" s="78">
        <v>4210</v>
      </c>
      <c r="H78" s="63">
        <v>2000</v>
      </c>
      <c r="I78" s="14"/>
      <c r="J78" s="77">
        <v>2000</v>
      </c>
      <c r="K78" s="160"/>
    </row>
    <row r="79" spans="1:14" ht="36" customHeight="1">
      <c r="A79" s="219"/>
      <c r="B79" s="205"/>
      <c r="C79" s="242" t="s">
        <v>59</v>
      </c>
      <c r="D79" s="242"/>
      <c r="E79" s="78">
        <v>926</v>
      </c>
      <c r="F79" s="78">
        <v>92695</v>
      </c>
      <c r="G79" s="78">
        <v>4210</v>
      </c>
      <c r="H79" s="63">
        <v>7000</v>
      </c>
      <c r="I79" s="14"/>
      <c r="J79" s="77">
        <v>7000</v>
      </c>
      <c r="K79" s="161"/>
    </row>
    <row r="80" spans="1:14" ht="33.75" customHeight="1">
      <c r="A80" s="219"/>
      <c r="B80" s="205"/>
      <c r="C80" s="174" t="s">
        <v>60</v>
      </c>
      <c r="D80" s="175"/>
      <c r="E80" s="78">
        <v>926</v>
      </c>
      <c r="F80" s="78">
        <v>92695</v>
      </c>
      <c r="G80" s="78">
        <v>6050</v>
      </c>
      <c r="H80" s="63">
        <v>29894.63</v>
      </c>
      <c r="I80" s="14">
        <v>29894.63</v>
      </c>
      <c r="J80" s="77">
        <v>29895</v>
      </c>
      <c r="K80" s="161"/>
    </row>
    <row r="81" spans="1:11" ht="24" customHeight="1">
      <c r="A81" s="219"/>
      <c r="B81" s="205"/>
      <c r="C81" s="210" t="s">
        <v>61</v>
      </c>
      <c r="D81" s="211"/>
      <c r="E81" s="214">
        <v>750</v>
      </c>
      <c r="F81" s="214">
        <v>75075</v>
      </c>
      <c r="G81" s="78">
        <v>4210</v>
      </c>
      <c r="H81" s="41">
        <v>1025</v>
      </c>
      <c r="I81" s="63"/>
      <c r="J81" s="45">
        <v>1025</v>
      </c>
      <c r="K81" s="161"/>
    </row>
    <row r="82" spans="1:11" ht="24" customHeight="1">
      <c r="A82" s="219"/>
      <c r="B82" s="205"/>
      <c r="C82" s="212"/>
      <c r="D82" s="213"/>
      <c r="E82" s="215"/>
      <c r="F82" s="215"/>
      <c r="G82" s="78">
        <v>4300</v>
      </c>
      <c r="H82" s="41">
        <v>1025</v>
      </c>
      <c r="I82" s="63"/>
      <c r="J82" s="45">
        <v>1025</v>
      </c>
      <c r="K82" s="161"/>
    </row>
    <row r="83" spans="1:11" ht="15" customHeight="1">
      <c r="A83" s="219"/>
      <c r="B83" s="38" t="s">
        <v>8</v>
      </c>
      <c r="C83" s="216">
        <f>SUM(H78:H82)</f>
        <v>40944.630000000005</v>
      </c>
      <c r="D83" s="230"/>
      <c r="E83" s="230"/>
      <c r="F83" s="230"/>
      <c r="G83" s="230"/>
      <c r="H83" s="231"/>
      <c r="I83" s="76">
        <f>SUM(I80:I82)</f>
        <v>29894.63</v>
      </c>
      <c r="J83" s="13">
        <f>SUM(J78:J82)</f>
        <v>40945</v>
      </c>
      <c r="K83" s="54">
        <v>40944.629999999997</v>
      </c>
    </row>
    <row r="84" spans="1:11" ht="22.5" customHeight="1">
      <c r="A84" s="219">
        <v>14</v>
      </c>
      <c r="B84" s="205" t="s">
        <v>21</v>
      </c>
      <c r="C84" s="322" t="s">
        <v>46</v>
      </c>
      <c r="D84" s="323"/>
      <c r="E84" s="154">
        <v>754</v>
      </c>
      <c r="F84" s="154">
        <v>75412</v>
      </c>
      <c r="G84" s="154">
        <v>4210</v>
      </c>
      <c r="H84" s="50">
        <v>1000</v>
      </c>
      <c r="I84" s="50"/>
      <c r="J84" s="24">
        <v>1000</v>
      </c>
      <c r="K84" s="328"/>
    </row>
    <row r="85" spans="1:11" ht="42.75" customHeight="1">
      <c r="A85" s="219"/>
      <c r="B85" s="205"/>
      <c r="C85" s="256" t="s">
        <v>73</v>
      </c>
      <c r="D85" s="257"/>
      <c r="E85" s="154">
        <v>926</v>
      </c>
      <c r="F85" s="154">
        <v>92695</v>
      </c>
      <c r="G85" s="154">
        <v>4300</v>
      </c>
      <c r="H85" s="50">
        <v>10899.19</v>
      </c>
      <c r="I85" s="50"/>
      <c r="J85" s="24">
        <v>10900</v>
      </c>
      <c r="K85" s="329"/>
    </row>
    <row r="86" spans="1:11" ht="23.25" hidden="1" customHeight="1">
      <c r="A86" s="219"/>
      <c r="B86" s="205"/>
      <c r="C86" s="111"/>
      <c r="D86" s="111"/>
      <c r="E86" s="154"/>
      <c r="F86" s="154"/>
      <c r="G86" s="154"/>
      <c r="H86" s="50"/>
      <c r="I86" s="50"/>
      <c r="J86" s="24"/>
      <c r="K86" s="329"/>
    </row>
    <row r="87" spans="1:11" ht="23.25" hidden="1" customHeight="1">
      <c r="A87" s="219"/>
      <c r="B87" s="205"/>
      <c r="C87" s="111"/>
      <c r="D87" s="111"/>
      <c r="E87" s="154"/>
      <c r="F87" s="154"/>
      <c r="G87" s="154"/>
      <c r="H87" s="50"/>
      <c r="I87" s="50"/>
      <c r="J87" s="24"/>
      <c r="K87" s="329"/>
    </row>
    <row r="88" spans="1:11" ht="33.75" hidden="1" customHeight="1">
      <c r="A88" s="219"/>
      <c r="B88" s="205"/>
      <c r="C88" s="111"/>
      <c r="D88" s="111"/>
      <c r="E88" s="154"/>
      <c r="F88" s="154"/>
      <c r="G88" s="154"/>
      <c r="H88" s="50"/>
      <c r="I88" s="50"/>
      <c r="J88" s="24"/>
      <c r="K88" s="329"/>
    </row>
    <row r="89" spans="1:11" ht="63.75" customHeight="1">
      <c r="A89" s="219"/>
      <c r="B89" s="205"/>
      <c r="C89" s="256" t="s">
        <v>72</v>
      </c>
      <c r="D89" s="257"/>
      <c r="E89" s="154">
        <v>926</v>
      </c>
      <c r="F89" s="154">
        <v>92695</v>
      </c>
      <c r="G89" s="154">
        <v>6050</v>
      </c>
      <c r="H89" s="50">
        <v>16200</v>
      </c>
      <c r="I89" s="50">
        <v>16200</v>
      </c>
      <c r="J89" s="24">
        <v>16200</v>
      </c>
      <c r="K89" s="329"/>
    </row>
    <row r="90" spans="1:11" ht="47.25" customHeight="1">
      <c r="A90" s="219"/>
      <c r="B90" s="245"/>
      <c r="C90" s="256" t="s">
        <v>71</v>
      </c>
      <c r="D90" s="257"/>
      <c r="E90" s="154">
        <v>926</v>
      </c>
      <c r="F90" s="154">
        <v>92695</v>
      </c>
      <c r="G90" s="154">
        <v>4300</v>
      </c>
      <c r="H90" s="50">
        <v>6000</v>
      </c>
      <c r="I90" s="50"/>
      <c r="J90" s="24">
        <v>6000</v>
      </c>
      <c r="K90" s="329"/>
    </row>
    <row r="91" spans="1:11" s="7" customFormat="1" ht="17.25" customHeight="1">
      <c r="A91" s="219"/>
      <c r="B91" s="205"/>
      <c r="C91" s="246" t="s">
        <v>70</v>
      </c>
      <c r="D91" s="247"/>
      <c r="E91" s="226">
        <v>750</v>
      </c>
      <c r="F91" s="226">
        <v>75075</v>
      </c>
      <c r="G91" s="154">
        <v>4210</v>
      </c>
      <c r="H91" s="50">
        <v>875</v>
      </c>
      <c r="I91" s="250"/>
      <c r="J91" s="24">
        <v>875</v>
      </c>
      <c r="K91" s="329"/>
    </row>
    <row r="92" spans="1:11" s="7" customFormat="1" ht="17.25" customHeight="1">
      <c r="A92" s="219"/>
      <c r="B92" s="205"/>
      <c r="C92" s="248"/>
      <c r="D92" s="249"/>
      <c r="E92" s="227"/>
      <c r="F92" s="227"/>
      <c r="G92" s="154">
        <v>4300</v>
      </c>
      <c r="H92" s="50">
        <v>875</v>
      </c>
      <c r="I92" s="251"/>
      <c r="J92" s="24">
        <v>875</v>
      </c>
      <c r="K92" s="329"/>
    </row>
    <row r="93" spans="1:11" ht="14.25">
      <c r="A93" s="219"/>
      <c r="B93" s="38" t="s">
        <v>8</v>
      </c>
      <c r="C93" s="216">
        <f>SUM(H84:H92)</f>
        <v>35849.19</v>
      </c>
      <c r="D93" s="230"/>
      <c r="E93" s="230"/>
      <c r="F93" s="230"/>
      <c r="G93" s="230"/>
      <c r="H93" s="231"/>
      <c r="I93" s="76">
        <f>SUM(I84:I92)</f>
        <v>16200</v>
      </c>
      <c r="J93" s="13">
        <f>SUM(J84:J92)</f>
        <v>35850</v>
      </c>
      <c r="K93" s="15">
        <v>35894.19</v>
      </c>
    </row>
    <row r="94" spans="1:11" ht="26.25" customHeight="1">
      <c r="A94" s="204">
        <v>15</v>
      </c>
      <c r="B94" s="223" t="s">
        <v>22</v>
      </c>
      <c r="C94" s="252" t="s">
        <v>96</v>
      </c>
      <c r="D94" s="253"/>
      <c r="E94" s="130">
        <v>600</v>
      </c>
      <c r="F94" s="130">
        <v>60017</v>
      </c>
      <c r="G94" s="130">
        <v>6050</v>
      </c>
      <c r="H94" s="153">
        <v>18405.86</v>
      </c>
      <c r="I94" s="63">
        <v>18405.86</v>
      </c>
      <c r="J94" s="77">
        <v>18406</v>
      </c>
      <c r="K94" s="56"/>
    </row>
    <row r="95" spans="1:11" ht="24.75" customHeight="1">
      <c r="A95" s="200"/>
      <c r="B95" s="224"/>
      <c r="C95" s="258" t="s">
        <v>46</v>
      </c>
      <c r="D95" s="259"/>
      <c r="E95" s="127">
        <v>754</v>
      </c>
      <c r="F95" s="127">
        <v>75412</v>
      </c>
      <c r="G95" s="32">
        <v>4210</v>
      </c>
      <c r="H95" s="41">
        <v>1000</v>
      </c>
      <c r="I95" s="121"/>
      <c r="J95" s="45">
        <v>1000</v>
      </c>
      <c r="K95" s="122"/>
    </row>
    <row r="96" spans="1:11" ht="22.5" customHeight="1">
      <c r="A96" s="200"/>
      <c r="B96" s="224"/>
      <c r="C96" s="210" t="s">
        <v>97</v>
      </c>
      <c r="D96" s="211"/>
      <c r="E96" s="254">
        <v>750</v>
      </c>
      <c r="F96" s="254">
        <v>75075</v>
      </c>
      <c r="G96" s="32">
        <v>4210</v>
      </c>
      <c r="H96" s="41">
        <v>511.36</v>
      </c>
      <c r="I96" s="63"/>
      <c r="J96" s="45">
        <v>512</v>
      </c>
      <c r="K96" s="56"/>
    </row>
    <row r="97" spans="1:11" ht="22.5" customHeight="1">
      <c r="A97" s="200"/>
      <c r="B97" s="235"/>
      <c r="C97" s="212"/>
      <c r="D97" s="213"/>
      <c r="E97" s="255"/>
      <c r="F97" s="255"/>
      <c r="G97" s="31">
        <v>4300</v>
      </c>
      <c r="H97" s="41">
        <v>510</v>
      </c>
      <c r="I97" s="63"/>
      <c r="J97" s="45">
        <v>510</v>
      </c>
      <c r="K97" s="57"/>
    </row>
    <row r="98" spans="1:11" ht="14.25">
      <c r="A98" s="201"/>
      <c r="B98" s="38" t="s">
        <v>8</v>
      </c>
      <c r="C98" s="207">
        <f>SUM(H94:H97)</f>
        <v>20427.22</v>
      </c>
      <c r="D98" s="208"/>
      <c r="E98" s="208"/>
      <c r="F98" s="208"/>
      <c r="G98" s="208"/>
      <c r="H98" s="209"/>
      <c r="I98" s="76">
        <f>SUM(I94:I97)</f>
        <v>18405.86</v>
      </c>
      <c r="J98" s="13">
        <f>SUM(J94:J97)</f>
        <v>20428</v>
      </c>
      <c r="K98" s="54">
        <v>20427.22</v>
      </c>
    </row>
    <row r="99" spans="1:11" ht="22.5" customHeight="1">
      <c r="A99" s="219">
        <v>16</v>
      </c>
      <c r="B99" s="223" t="s">
        <v>23</v>
      </c>
      <c r="C99" s="162" t="s">
        <v>80</v>
      </c>
      <c r="D99" s="163"/>
      <c r="E99" s="238">
        <v>900</v>
      </c>
      <c r="F99" s="238">
        <v>90015</v>
      </c>
      <c r="G99" s="238">
        <v>6050</v>
      </c>
      <c r="H99" s="229">
        <v>38838.54</v>
      </c>
      <c r="I99" s="229">
        <v>38838.54</v>
      </c>
      <c r="J99" s="319">
        <v>38839</v>
      </c>
      <c r="K99" s="160"/>
    </row>
    <row r="100" spans="1:11" ht="7.5" customHeight="1">
      <c r="A100" s="219"/>
      <c r="B100" s="224"/>
      <c r="C100" s="187"/>
      <c r="D100" s="188"/>
      <c r="E100" s="238"/>
      <c r="F100" s="238"/>
      <c r="G100" s="238"/>
      <c r="H100" s="229"/>
      <c r="I100" s="229"/>
      <c r="J100" s="319"/>
      <c r="K100" s="161"/>
    </row>
    <row r="101" spans="1:11" ht="33.75" hidden="1" customHeight="1">
      <c r="A101" s="219"/>
      <c r="B101" s="224"/>
      <c r="C101" s="187"/>
      <c r="D101" s="188"/>
      <c r="E101" s="238"/>
      <c r="F101" s="238"/>
      <c r="G101" s="238"/>
      <c r="H101" s="229"/>
      <c r="I101" s="229"/>
      <c r="J101" s="319"/>
      <c r="K101" s="161"/>
    </row>
    <row r="102" spans="1:11" ht="24.75" hidden="1" customHeight="1">
      <c r="A102" s="219"/>
      <c r="B102" s="224"/>
      <c r="C102" s="187"/>
      <c r="D102" s="188"/>
      <c r="E102" s="238"/>
      <c r="F102" s="238"/>
      <c r="G102" s="238"/>
      <c r="H102" s="229"/>
      <c r="I102" s="229"/>
      <c r="J102" s="319"/>
      <c r="K102" s="161"/>
    </row>
    <row r="103" spans="1:11" ht="6" hidden="1" customHeight="1">
      <c r="A103" s="219"/>
      <c r="B103" s="224"/>
      <c r="C103" s="187"/>
      <c r="D103" s="188"/>
      <c r="E103" s="238"/>
      <c r="F103" s="238"/>
      <c r="G103" s="238"/>
      <c r="H103" s="229"/>
      <c r="I103" s="229"/>
      <c r="J103" s="319"/>
      <c r="K103" s="161"/>
    </row>
    <row r="104" spans="1:11" ht="28.5" hidden="1" customHeight="1">
      <c r="A104" s="219"/>
      <c r="B104" s="224"/>
      <c r="C104" s="187"/>
      <c r="D104" s="188"/>
      <c r="E104" s="238"/>
      <c r="F104" s="238"/>
      <c r="G104" s="238"/>
      <c r="H104" s="229"/>
      <c r="I104" s="229"/>
      <c r="J104" s="319"/>
      <c r="K104" s="161"/>
    </row>
    <row r="105" spans="1:11" ht="26.25" hidden="1" customHeight="1">
      <c r="A105" s="219"/>
      <c r="B105" s="224"/>
      <c r="C105" s="187"/>
      <c r="D105" s="188"/>
      <c r="E105" s="238"/>
      <c r="F105" s="238"/>
      <c r="G105" s="238"/>
      <c r="H105" s="229"/>
      <c r="I105" s="229"/>
      <c r="J105" s="319"/>
      <c r="K105" s="161"/>
    </row>
    <row r="106" spans="1:11" ht="0.75" hidden="1" customHeight="1">
      <c r="A106" s="219"/>
      <c r="B106" s="224"/>
      <c r="C106" s="164"/>
      <c r="D106" s="165"/>
      <c r="E106" s="238"/>
      <c r="F106" s="238"/>
      <c r="G106" s="238"/>
      <c r="H106" s="229"/>
      <c r="I106" s="229"/>
      <c r="J106" s="319"/>
      <c r="K106" s="161"/>
    </row>
    <row r="107" spans="1:11" ht="32.25" customHeight="1">
      <c r="A107" s="219"/>
      <c r="B107" s="224"/>
      <c r="C107" s="174" t="s">
        <v>81</v>
      </c>
      <c r="D107" s="175"/>
      <c r="E107" s="133">
        <v>926</v>
      </c>
      <c r="F107" s="133">
        <v>92695</v>
      </c>
      <c r="G107" s="133">
        <v>4210</v>
      </c>
      <c r="H107" s="132">
        <v>1000</v>
      </c>
      <c r="I107" s="116"/>
      <c r="J107" s="134">
        <v>1000</v>
      </c>
      <c r="K107" s="161"/>
    </row>
    <row r="108" spans="1:11" ht="24" customHeight="1">
      <c r="A108" s="219"/>
      <c r="B108" s="224"/>
      <c r="C108" s="192" t="s">
        <v>79</v>
      </c>
      <c r="D108" s="193"/>
      <c r="E108" s="78">
        <v>921</v>
      </c>
      <c r="F108" s="78">
        <v>92195</v>
      </c>
      <c r="G108" s="78">
        <v>4210</v>
      </c>
      <c r="H108" s="41">
        <v>3000</v>
      </c>
      <c r="I108" s="116"/>
      <c r="J108" s="45">
        <v>3000</v>
      </c>
      <c r="K108" s="161"/>
    </row>
    <row r="109" spans="1:11" ht="25.5" customHeight="1">
      <c r="A109" s="219"/>
      <c r="B109" s="224"/>
      <c r="C109" s="320" t="s">
        <v>78</v>
      </c>
      <c r="D109" s="321"/>
      <c r="E109" s="78">
        <v>750</v>
      </c>
      <c r="F109" s="78">
        <v>75075</v>
      </c>
      <c r="G109" s="78">
        <v>4210</v>
      </c>
      <c r="H109" s="63">
        <v>1000</v>
      </c>
      <c r="I109" s="229"/>
      <c r="J109" s="77">
        <v>1000</v>
      </c>
      <c r="K109" s="161"/>
    </row>
    <row r="110" spans="1:11" ht="21" customHeight="1">
      <c r="A110" s="219"/>
      <c r="B110" s="224"/>
      <c r="C110" s="210" t="s">
        <v>77</v>
      </c>
      <c r="D110" s="211"/>
      <c r="E110" s="78">
        <v>750</v>
      </c>
      <c r="F110" s="78">
        <v>75075</v>
      </c>
      <c r="G110" s="78">
        <v>4210</v>
      </c>
      <c r="H110" s="63">
        <v>627.66</v>
      </c>
      <c r="I110" s="229"/>
      <c r="J110" s="77">
        <v>628</v>
      </c>
      <c r="K110" s="161"/>
    </row>
    <row r="111" spans="1:11" ht="21" customHeight="1">
      <c r="A111" s="219"/>
      <c r="B111" s="235"/>
      <c r="C111" s="212"/>
      <c r="D111" s="213"/>
      <c r="E111" s="78">
        <v>750</v>
      </c>
      <c r="F111" s="78">
        <v>75075</v>
      </c>
      <c r="G111" s="78">
        <v>4300</v>
      </c>
      <c r="H111" s="63">
        <v>627</v>
      </c>
      <c r="I111" s="229"/>
      <c r="J111" s="77">
        <v>627</v>
      </c>
      <c r="K111" s="176"/>
    </row>
    <row r="112" spans="1:11" ht="14.25">
      <c r="A112" s="219"/>
      <c r="B112" s="38" t="s">
        <v>8</v>
      </c>
      <c r="C112" s="207">
        <f>SUM(H99:H111)</f>
        <v>45093.200000000004</v>
      </c>
      <c r="D112" s="208"/>
      <c r="E112" s="208"/>
      <c r="F112" s="208"/>
      <c r="G112" s="208"/>
      <c r="H112" s="209"/>
      <c r="I112" s="76">
        <f>SUM(I99:I109)</f>
        <v>38838.54</v>
      </c>
      <c r="J112" s="13">
        <f>SUM(J99:J111)</f>
        <v>45094</v>
      </c>
      <c r="K112" s="54">
        <v>45093.2</v>
      </c>
    </row>
    <row r="113" spans="1:11" ht="104.25" customHeight="1">
      <c r="A113" s="219">
        <v>17</v>
      </c>
      <c r="B113" s="223" t="s">
        <v>24</v>
      </c>
      <c r="C113" s="192" t="s">
        <v>121</v>
      </c>
      <c r="D113" s="193"/>
      <c r="E113" s="23">
        <v>921</v>
      </c>
      <c r="F113" s="23">
        <v>92195</v>
      </c>
      <c r="G113" s="143">
        <v>4210</v>
      </c>
      <c r="H113" s="151">
        <v>17863</v>
      </c>
      <c r="I113" s="144"/>
      <c r="J113" s="146">
        <v>17863</v>
      </c>
      <c r="K113" s="160"/>
    </row>
    <row r="114" spans="1:11" ht="24.75" customHeight="1">
      <c r="A114" s="219"/>
      <c r="B114" s="224"/>
      <c r="C114" s="264" t="s">
        <v>104</v>
      </c>
      <c r="D114" s="265"/>
      <c r="E114" s="214">
        <v>750</v>
      </c>
      <c r="F114" s="270">
        <v>75075</v>
      </c>
      <c r="G114" s="78">
        <v>4210</v>
      </c>
      <c r="H114" s="43">
        <v>470</v>
      </c>
      <c r="I114" s="63"/>
      <c r="J114" s="45">
        <v>470</v>
      </c>
      <c r="K114" s="161"/>
    </row>
    <row r="115" spans="1:11" ht="12.6" hidden="1" customHeight="1">
      <c r="A115" s="219"/>
      <c r="B115" s="224"/>
      <c r="C115" s="266"/>
      <c r="D115" s="267"/>
      <c r="E115" s="225"/>
      <c r="F115" s="271"/>
      <c r="G115" s="78"/>
      <c r="H115" s="43"/>
      <c r="I115" s="63"/>
      <c r="J115" s="45"/>
      <c r="K115" s="161"/>
    </row>
    <row r="116" spans="1:11" ht="24" customHeight="1">
      <c r="A116" s="219"/>
      <c r="B116" s="235"/>
      <c r="C116" s="268"/>
      <c r="D116" s="269"/>
      <c r="E116" s="215"/>
      <c r="F116" s="272"/>
      <c r="G116" s="78">
        <v>4300</v>
      </c>
      <c r="H116" s="43">
        <v>470</v>
      </c>
      <c r="I116" s="63"/>
      <c r="J116" s="45">
        <v>470</v>
      </c>
      <c r="K116" s="176"/>
    </row>
    <row r="117" spans="1:11" ht="14.25" customHeight="1">
      <c r="A117" s="219"/>
      <c r="B117" s="38" t="s">
        <v>8</v>
      </c>
      <c r="C117" s="166">
        <f>SUM(H113:H116)</f>
        <v>18803</v>
      </c>
      <c r="D117" s="166"/>
      <c r="E117" s="166"/>
      <c r="F117" s="166"/>
      <c r="G117" s="260"/>
      <c r="H117" s="260"/>
      <c r="I117" s="76">
        <f>SUM(I113:I116)</f>
        <v>0</v>
      </c>
      <c r="J117" s="25">
        <f>SUM(J113:J116)</f>
        <v>18803</v>
      </c>
      <c r="K117" s="54">
        <v>18803.86</v>
      </c>
    </row>
    <row r="118" spans="1:11" ht="51" customHeight="1">
      <c r="A118" s="204">
        <v>18</v>
      </c>
      <c r="B118" s="223" t="s">
        <v>25</v>
      </c>
      <c r="C118" s="241" t="s">
        <v>100</v>
      </c>
      <c r="D118" s="241"/>
      <c r="E118" s="152">
        <v>600</v>
      </c>
      <c r="F118" s="152">
        <v>60017</v>
      </c>
      <c r="G118" s="78">
        <v>4300</v>
      </c>
      <c r="H118" s="63">
        <v>3000</v>
      </c>
      <c r="I118" s="63"/>
      <c r="J118" s="18">
        <v>3000</v>
      </c>
      <c r="K118" s="160"/>
    </row>
    <row r="119" spans="1:11" ht="35.25" customHeight="1">
      <c r="A119" s="200"/>
      <c r="B119" s="224"/>
      <c r="C119" s="210" t="s">
        <v>116</v>
      </c>
      <c r="D119" s="211"/>
      <c r="E119" s="214">
        <v>926</v>
      </c>
      <c r="F119" s="214">
        <v>92695</v>
      </c>
      <c r="G119" s="214">
        <v>6050</v>
      </c>
      <c r="H119" s="220">
        <v>16000</v>
      </c>
      <c r="I119" s="220">
        <v>16000</v>
      </c>
      <c r="J119" s="301">
        <v>16000</v>
      </c>
      <c r="K119" s="161"/>
    </row>
    <row r="120" spans="1:11" ht="30.75" customHeight="1">
      <c r="A120" s="200"/>
      <c r="B120" s="224"/>
      <c r="C120" s="212"/>
      <c r="D120" s="213"/>
      <c r="E120" s="215"/>
      <c r="F120" s="215"/>
      <c r="G120" s="215"/>
      <c r="H120" s="222"/>
      <c r="I120" s="222"/>
      <c r="J120" s="303"/>
      <c r="K120" s="161"/>
    </row>
    <row r="121" spans="1:11" ht="51" customHeight="1">
      <c r="A121" s="200"/>
      <c r="B121" s="224"/>
      <c r="C121" s="174" t="s">
        <v>101</v>
      </c>
      <c r="D121" s="175"/>
      <c r="E121" s="125">
        <v>92695</v>
      </c>
      <c r="F121" s="125">
        <v>92695</v>
      </c>
      <c r="G121" s="126">
        <v>6050</v>
      </c>
      <c r="H121" s="41">
        <v>3190.37</v>
      </c>
      <c r="I121" s="124">
        <v>3190.37</v>
      </c>
      <c r="J121" s="49">
        <v>3191</v>
      </c>
      <c r="K121" s="161"/>
    </row>
    <row r="122" spans="1:11" ht="16.5" customHeight="1">
      <c r="A122" s="200"/>
      <c r="B122" s="224"/>
      <c r="C122" s="210" t="s">
        <v>115</v>
      </c>
      <c r="D122" s="211"/>
      <c r="E122" s="214">
        <v>750</v>
      </c>
      <c r="F122" s="214">
        <v>75075</v>
      </c>
      <c r="G122" s="78">
        <v>4210</v>
      </c>
      <c r="H122" s="43">
        <v>583.91</v>
      </c>
      <c r="I122" s="17"/>
      <c r="J122" s="49">
        <v>584</v>
      </c>
      <c r="K122" s="161"/>
    </row>
    <row r="123" spans="1:11" ht="16.5" customHeight="1">
      <c r="A123" s="200"/>
      <c r="B123" s="235"/>
      <c r="C123" s="212"/>
      <c r="D123" s="213"/>
      <c r="E123" s="215"/>
      <c r="F123" s="215"/>
      <c r="G123" s="78">
        <v>4300</v>
      </c>
      <c r="H123" s="43">
        <v>584</v>
      </c>
      <c r="I123" s="17"/>
      <c r="J123" s="49">
        <v>584</v>
      </c>
      <c r="K123" s="176"/>
    </row>
    <row r="124" spans="1:11" ht="15" customHeight="1">
      <c r="A124" s="201"/>
      <c r="B124" s="38" t="s">
        <v>8</v>
      </c>
      <c r="C124" s="261">
        <f>SUM(H118:H123)</f>
        <v>23358.28</v>
      </c>
      <c r="D124" s="262"/>
      <c r="E124" s="262"/>
      <c r="F124" s="262"/>
      <c r="G124" s="262"/>
      <c r="H124" s="263"/>
      <c r="I124" s="76">
        <f>SUM(I118:I122)</f>
        <v>19190.37</v>
      </c>
      <c r="J124" s="13">
        <f>SUM(J118:J123)</f>
        <v>23359</v>
      </c>
      <c r="K124" s="54">
        <v>23358.28</v>
      </c>
    </row>
    <row r="125" spans="1:11" ht="19.5" customHeight="1">
      <c r="A125" s="219">
        <v>19</v>
      </c>
      <c r="B125" s="205" t="s">
        <v>26</v>
      </c>
      <c r="C125" s="246" t="s">
        <v>56</v>
      </c>
      <c r="D125" s="247"/>
      <c r="E125" s="72">
        <v>926</v>
      </c>
      <c r="F125" s="72">
        <v>92695</v>
      </c>
      <c r="G125" s="72">
        <v>4300</v>
      </c>
      <c r="H125" s="73">
        <v>4000</v>
      </c>
      <c r="I125" s="73"/>
      <c r="J125" s="55">
        <v>4000</v>
      </c>
      <c r="K125" s="160"/>
    </row>
    <row r="126" spans="1:11" ht="14.25" hidden="1" customHeight="1">
      <c r="A126" s="219"/>
      <c r="B126" s="205"/>
      <c r="C126" s="68"/>
      <c r="D126" s="69"/>
      <c r="E126" s="58"/>
      <c r="F126" s="58"/>
      <c r="G126" s="58"/>
      <c r="H126" s="60"/>
      <c r="I126" s="60"/>
      <c r="J126" s="61"/>
      <c r="K126" s="161"/>
    </row>
    <row r="127" spans="1:11" ht="23.25" customHeight="1">
      <c r="A127" s="219"/>
      <c r="B127" s="205"/>
      <c r="C127" s="174" t="s">
        <v>57</v>
      </c>
      <c r="D127" s="175"/>
      <c r="E127" s="110">
        <v>900</v>
      </c>
      <c r="F127" s="110">
        <v>90015</v>
      </c>
      <c r="G127" s="110">
        <v>6050</v>
      </c>
      <c r="H127" s="108">
        <v>12000</v>
      </c>
      <c r="I127" s="108">
        <v>12000</v>
      </c>
      <c r="J127" s="109">
        <v>12000</v>
      </c>
      <c r="K127" s="161"/>
    </row>
    <row r="128" spans="1:11" ht="20.25" customHeight="1">
      <c r="A128" s="219"/>
      <c r="B128" s="205"/>
      <c r="C128" s="174" t="s">
        <v>105</v>
      </c>
      <c r="D128" s="175"/>
      <c r="E128" s="87">
        <v>926</v>
      </c>
      <c r="F128" s="87">
        <v>92605</v>
      </c>
      <c r="G128" s="87">
        <v>4210</v>
      </c>
      <c r="H128" s="84">
        <v>3000</v>
      </c>
      <c r="I128" s="63"/>
      <c r="J128" s="77">
        <v>3000</v>
      </c>
      <c r="K128" s="161"/>
    </row>
    <row r="129" spans="1:11" ht="19.5" customHeight="1">
      <c r="A129" s="219"/>
      <c r="B129" s="205"/>
      <c r="C129" s="277" t="s">
        <v>58</v>
      </c>
      <c r="D129" s="277"/>
      <c r="E129" s="226">
        <v>750</v>
      </c>
      <c r="F129" s="226">
        <v>75075</v>
      </c>
      <c r="G129" s="78">
        <v>4210</v>
      </c>
      <c r="H129" s="41">
        <v>500</v>
      </c>
      <c r="I129" s="63"/>
      <c r="J129" s="45">
        <v>500</v>
      </c>
      <c r="K129" s="161"/>
    </row>
    <row r="130" spans="1:11" ht="19.5" customHeight="1">
      <c r="A130" s="219"/>
      <c r="B130" s="205"/>
      <c r="C130" s="277"/>
      <c r="D130" s="277"/>
      <c r="E130" s="228"/>
      <c r="F130" s="228"/>
      <c r="G130" s="23">
        <v>4300</v>
      </c>
      <c r="H130" s="42">
        <v>500</v>
      </c>
      <c r="I130" s="50"/>
      <c r="J130" s="48">
        <v>500</v>
      </c>
      <c r="K130" s="161"/>
    </row>
    <row r="131" spans="1:11">
      <c r="A131" s="219"/>
      <c r="B131" s="38" t="s">
        <v>8</v>
      </c>
      <c r="C131" s="313"/>
      <c r="D131" s="314"/>
      <c r="E131" s="230">
        <f>SUM(H125:H130)</f>
        <v>20000</v>
      </c>
      <c r="F131" s="278"/>
      <c r="G131" s="278"/>
      <c r="H131" s="279"/>
      <c r="I131" s="76">
        <f>SUM(I125:I130)</f>
        <v>12000</v>
      </c>
      <c r="J131" s="13">
        <f>SUM(J125:J130)</f>
        <v>20000</v>
      </c>
      <c r="K131" s="54">
        <v>20021.38</v>
      </c>
    </row>
    <row r="132" spans="1:11" ht="45.75" customHeight="1">
      <c r="A132" s="219">
        <v>20</v>
      </c>
      <c r="B132" s="223" t="s">
        <v>27</v>
      </c>
      <c r="C132" s="273" t="s">
        <v>114</v>
      </c>
      <c r="D132" s="274"/>
      <c r="E132" s="226">
        <v>926</v>
      </c>
      <c r="F132" s="226">
        <v>92695</v>
      </c>
      <c r="G132" s="226">
        <v>6050</v>
      </c>
      <c r="H132" s="250">
        <v>21085.85</v>
      </c>
      <c r="I132" s="250">
        <v>21085.85</v>
      </c>
      <c r="J132" s="316">
        <v>21086</v>
      </c>
      <c r="K132" s="160"/>
    </row>
    <row r="133" spans="1:11" ht="3.6" customHeight="1">
      <c r="A133" s="219"/>
      <c r="B133" s="224"/>
      <c r="C133" s="325"/>
      <c r="D133" s="326"/>
      <c r="E133" s="227"/>
      <c r="F133" s="227"/>
      <c r="G133" s="227"/>
      <c r="H133" s="315"/>
      <c r="I133" s="315"/>
      <c r="J133" s="317"/>
      <c r="K133" s="161"/>
    </row>
    <row r="134" spans="1:11" ht="22.5" customHeight="1">
      <c r="A134" s="219"/>
      <c r="B134" s="224"/>
      <c r="C134" s="325"/>
      <c r="D134" s="326"/>
      <c r="E134" s="227"/>
      <c r="F134" s="227"/>
      <c r="G134" s="227"/>
      <c r="H134" s="315"/>
      <c r="I134" s="315"/>
      <c r="J134" s="317"/>
      <c r="K134" s="161"/>
    </row>
    <row r="135" spans="1:11" ht="22.5" customHeight="1">
      <c r="A135" s="219"/>
      <c r="B135" s="224"/>
      <c r="C135" s="275"/>
      <c r="D135" s="276"/>
      <c r="E135" s="228"/>
      <c r="F135" s="228"/>
      <c r="G135" s="228"/>
      <c r="H135" s="251"/>
      <c r="I135" s="251"/>
      <c r="J135" s="318"/>
      <c r="K135" s="161"/>
    </row>
    <row r="136" spans="1:11" ht="22.5" customHeight="1">
      <c r="A136" s="219"/>
      <c r="B136" s="224"/>
      <c r="C136" s="273" t="s">
        <v>91</v>
      </c>
      <c r="D136" s="274"/>
      <c r="E136" s="139">
        <v>750</v>
      </c>
      <c r="F136" s="139">
        <v>75075</v>
      </c>
      <c r="G136" s="139">
        <v>4210</v>
      </c>
      <c r="H136" s="140">
        <v>550</v>
      </c>
      <c r="I136" s="140"/>
      <c r="J136" s="147">
        <v>550</v>
      </c>
      <c r="K136" s="161"/>
    </row>
    <row r="137" spans="1:11" ht="22.5" customHeight="1">
      <c r="A137" s="219"/>
      <c r="B137" s="235"/>
      <c r="C137" s="275"/>
      <c r="D137" s="276"/>
      <c r="E137" s="23">
        <v>750</v>
      </c>
      <c r="F137" s="23">
        <v>75075</v>
      </c>
      <c r="G137" s="23">
        <v>4300</v>
      </c>
      <c r="H137" s="50">
        <v>550</v>
      </c>
      <c r="I137" s="140"/>
      <c r="J137" s="147">
        <v>550</v>
      </c>
      <c r="K137" s="176"/>
    </row>
    <row r="138" spans="1:11" ht="14.25">
      <c r="A138" s="219"/>
      <c r="B138" s="38" t="s">
        <v>8</v>
      </c>
      <c r="C138" s="207">
        <f>SUM(H132:H137)</f>
        <v>22185.85</v>
      </c>
      <c r="D138" s="208"/>
      <c r="E138" s="208"/>
      <c r="F138" s="208"/>
      <c r="G138" s="208"/>
      <c r="H138" s="209"/>
      <c r="I138" s="54">
        <f>SUM(I132:I135)</f>
        <v>21085.85</v>
      </c>
      <c r="J138" s="13">
        <f>SUM(J132:J137)</f>
        <v>22186</v>
      </c>
      <c r="K138" s="54">
        <v>22185.85</v>
      </c>
    </row>
    <row r="139" spans="1:11" ht="0.75" customHeight="1">
      <c r="A139" s="219">
        <v>22</v>
      </c>
      <c r="B139" s="205" t="s">
        <v>28</v>
      </c>
      <c r="C139" s="277" t="s">
        <v>109</v>
      </c>
      <c r="D139" s="277"/>
      <c r="E139" s="280">
        <v>926</v>
      </c>
      <c r="F139" s="280">
        <v>92605</v>
      </c>
      <c r="G139" s="280">
        <v>6050</v>
      </c>
      <c r="H139" s="284">
        <v>15461.07</v>
      </c>
      <c r="I139" s="284">
        <v>15461.07</v>
      </c>
      <c r="J139" s="312">
        <v>15461</v>
      </c>
      <c r="K139" s="307"/>
    </row>
    <row r="140" spans="1:11" ht="42.75" customHeight="1">
      <c r="A140" s="219"/>
      <c r="B140" s="205"/>
      <c r="C140" s="277"/>
      <c r="D140" s="277"/>
      <c r="E140" s="280"/>
      <c r="F140" s="280"/>
      <c r="G140" s="280"/>
      <c r="H140" s="284"/>
      <c r="I140" s="284"/>
      <c r="J140" s="312"/>
      <c r="K140" s="307"/>
    </row>
    <row r="141" spans="1:11" ht="33" customHeight="1">
      <c r="A141" s="219"/>
      <c r="B141" s="205"/>
      <c r="C141" s="282" t="s">
        <v>42</v>
      </c>
      <c r="D141" s="283"/>
      <c r="E141" s="82">
        <v>921</v>
      </c>
      <c r="F141" s="82">
        <v>92195</v>
      </c>
      <c r="G141" s="85">
        <v>4210</v>
      </c>
      <c r="H141" s="86">
        <v>600</v>
      </c>
      <c r="I141" s="63"/>
      <c r="J141" s="77">
        <v>600</v>
      </c>
      <c r="K141" s="307"/>
    </row>
    <row r="142" spans="1:11" ht="19.5" customHeight="1">
      <c r="A142" s="219"/>
      <c r="B142" s="205"/>
      <c r="C142" s="282" t="s">
        <v>43</v>
      </c>
      <c r="D142" s="283"/>
      <c r="E142" s="52">
        <v>926</v>
      </c>
      <c r="F142" s="52">
        <v>92695</v>
      </c>
      <c r="G142" s="23">
        <v>4300</v>
      </c>
      <c r="H142" s="75">
        <v>7500</v>
      </c>
      <c r="I142" s="63"/>
      <c r="J142" s="77">
        <v>7500</v>
      </c>
      <c r="K142" s="307"/>
    </row>
    <row r="143" spans="1:11" ht="25.5" customHeight="1">
      <c r="A143" s="219"/>
      <c r="B143" s="205"/>
      <c r="C143" s="281" t="s">
        <v>44</v>
      </c>
      <c r="D143" s="281"/>
      <c r="E143" s="52">
        <v>926</v>
      </c>
      <c r="F143" s="52">
        <v>92605</v>
      </c>
      <c r="G143" s="74">
        <v>4210</v>
      </c>
      <c r="H143" s="75">
        <v>150</v>
      </c>
      <c r="I143" s="63"/>
      <c r="J143" s="77">
        <v>150</v>
      </c>
      <c r="K143" s="307"/>
    </row>
    <row r="144" spans="1:11" ht="19.5" customHeight="1">
      <c r="A144" s="219"/>
      <c r="B144" s="205"/>
      <c r="C144" s="281" t="s">
        <v>112</v>
      </c>
      <c r="D144" s="281"/>
      <c r="E144" s="285">
        <v>750</v>
      </c>
      <c r="F144" s="285">
        <v>75075</v>
      </c>
      <c r="G144" s="74">
        <v>4210</v>
      </c>
      <c r="H144" s="75">
        <v>500</v>
      </c>
      <c r="I144" s="220"/>
      <c r="J144" s="88">
        <v>500</v>
      </c>
      <c r="K144" s="307"/>
    </row>
    <row r="145" spans="1:11" ht="19.5" customHeight="1">
      <c r="A145" s="219"/>
      <c r="B145" s="205"/>
      <c r="C145" s="281"/>
      <c r="D145" s="281"/>
      <c r="E145" s="286"/>
      <c r="F145" s="286"/>
      <c r="G145" s="74">
        <v>4300</v>
      </c>
      <c r="H145" s="75">
        <v>500</v>
      </c>
      <c r="I145" s="222"/>
      <c r="J145" s="88">
        <v>500</v>
      </c>
      <c r="K145" s="307"/>
    </row>
    <row r="146" spans="1:11" ht="21" customHeight="1">
      <c r="A146" s="219"/>
      <c r="B146" s="38" t="s">
        <v>8</v>
      </c>
      <c r="C146" s="261">
        <f>SUM(H139:H145)</f>
        <v>24711.07</v>
      </c>
      <c r="D146" s="262"/>
      <c r="E146" s="262"/>
      <c r="F146" s="262"/>
      <c r="G146" s="262"/>
      <c r="H146" s="263"/>
      <c r="I146" s="76">
        <f>SUM(I139:I145)</f>
        <v>15461.07</v>
      </c>
      <c r="J146" s="13">
        <f>SUM(J139:J145)</f>
        <v>24711</v>
      </c>
      <c r="K146" s="54">
        <v>24711.07</v>
      </c>
    </row>
    <row r="147" spans="1:11" ht="17.25" customHeight="1">
      <c r="A147" s="204">
        <v>23</v>
      </c>
      <c r="B147" s="223" t="s">
        <v>29</v>
      </c>
      <c r="C147" s="210" t="s">
        <v>54</v>
      </c>
      <c r="D147" s="211"/>
      <c r="E147" s="238">
        <v>750</v>
      </c>
      <c r="F147" s="238">
        <v>75075</v>
      </c>
      <c r="G147" s="156">
        <v>4210</v>
      </c>
      <c r="H147" s="108">
        <v>550</v>
      </c>
      <c r="I147" s="229"/>
      <c r="J147" s="109">
        <v>550</v>
      </c>
      <c r="K147" s="307"/>
    </row>
    <row r="148" spans="1:11" ht="17.25" customHeight="1">
      <c r="A148" s="200"/>
      <c r="B148" s="224"/>
      <c r="C148" s="212"/>
      <c r="D148" s="213"/>
      <c r="E148" s="238"/>
      <c r="F148" s="238"/>
      <c r="G148" s="156">
        <v>4300</v>
      </c>
      <c r="H148" s="108">
        <v>550</v>
      </c>
      <c r="I148" s="229"/>
      <c r="J148" s="109">
        <v>550</v>
      </c>
      <c r="K148" s="307"/>
    </row>
    <row r="149" spans="1:11" ht="40.5" customHeight="1">
      <c r="A149" s="200"/>
      <c r="B149" s="235"/>
      <c r="C149" s="174" t="s">
        <v>55</v>
      </c>
      <c r="D149" s="175"/>
      <c r="E149" s="110">
        <v>926</v>
      </c>
      <c r="F149" s="110">
        <v>92695</v>
      </c>
      <c r="G149" s="110">
        <v>6050</v>
      </c>
      <c r="H149" s="108">
        <v>21491.69</v>
      </c>
      <c r="I149" s="108">
        <v>21491.69</v>
      </c>
      <c r="J149" s="109">
        <v>21492</v>
      </c>
      <c r="K149" s="307"/>
    </row>
    <row r="150" spans="1:11" ht="14.25">
      <c r="A150" s="201"/>
      <c r="B150" s="38" t="s">
        <v>8</v>
      </c>
      <c r="C150" s="216">
        <f>SUM(H147:H149)</f>
        <v>22591.69</v>
      </c>
      <c r="D150" s="217"/>
      <c r="E150" s="217"/>
      <c r="F150" s="217"/>
      <c r="G150" s="217"/>
      <c r="H150" s="218"/>
      <c r="I150" s="54">
        <f>SUM(I149)</f>
        <v>21491.69</v>
      </c>
      <c r="J150" s="13">
        <f>SUM(J147:J149)</f>
        <v>22592</v>
      </c>
      <c r="K150" s="54">
        <v>22591.69</v>
      </c>
    </row>
    <row r="151" spans="1:11" ht="36.75" customHeight="1">
      <c r="A151" s="219">
        <v>24</v>
      </c>
      <c r="B151" s="223" t="s">
        <v>30</v>
      </c>
      <c r="C151" s="192" t="s">
        <v>88</v>
      </c>
      <c r="D151" s="193"/>
      <c r="E151" s="78">
        <v>926</v>
      </c>
      <c r="F151" s="78">
        <v>92695</v>
      </c>
      <c r="G151" s="78">
        <v>6050</v>
      </c>
      <c r="H151" s="63">
        <v>13459.26</v>
      </c>
      <c r="I151" s="59">
        <v>13459.26</v>
      </c>
      <c r="J151" s="77">
        <v>13460</v>
      </c>
      <c r="K151" s="160"/>
    </row>
    <row r="152" spans="1:11" ht="15" customHeight="1">
      <c r="A152" s="219"/>
      <c r="B152" s="224"/>
      <c r="C152" s="264" t="s">
        <v>106</v>
      </c>
      <c r="D152" s="265"/>
      <c r="E152" s="214">
        <v>750</v>
      </c>
      <c r="F152" s="214">
        <v>75075</v>
      </c>
      <c r="G152" s="78">
        <v>4210</v>
      </c>
      <c r="H152" s="41">
        <v>350</v>
      </c>
      <c r="I152" s="63"/>
      <c r="J152" s="45">
        <v>350</v>
      </c>
      <c r="K152" s="161"/>
    </row>
    <row r="153" spans="1:11" ht="15" customHeight="1">
      <c r="A153" s="219"/>
      <c r="B153" s="224"/>
      <c r="C153" s="268"/>
      <c r="D153" s="269"/>
      <c r="E153" s="215"/>
      <c r="F153" s="215"/>
      <c r="G153" s="78">
        <v>4300</v>
      </c>
      <c r="H153" s="41">
        <v>350</v>
      </c>
      <c r="I153" s="63"/>
      <c r="J153" s="45">
        <v>350</v>
      </c>
      <c r="K153" s="161"/>
    </row>
    <row r="154" spans="1:11" ht="14.25">
      <c r="A154" s="219"/>
      <c r="B154" s="38" t="s">
        <v>8</v>
      </c>
      <c r="C154" s="207">
        <f>SUM(H151:H153)</f>
        <v>14159.26</v>
      </c>
      <c r="D154" s="208"/>
      <c r="E154" s="208"/>
      <c r="F154" s="208"/>
      <c r="G154" s="208"/>
      <c r="H154" s="209"/>
      <c r="I154" s="76">
        <f>SUM(I151:I153)</f>
        <v>13459.26</v>
      </c>
      <c r="J154" s="13">
        <f>SUM(J151:J153)</f>
        <v>14160</v>
      </c>
      <c r="K154" s="54">
        <v>14159.26</v>
      </c>
    </row>
    <row r="155" spans="1:11" ht="32.25" customHeight="1">
      <c r="A155" s="204">
        <v>25</v>
      </c>
      <c r="B155" s="304" t="s">
        <v>31</v>
      </c>
      <c r="C155" s="252" t="s">
        <v>93</v>
      </c>
      <c r="D155" s="253"/>
      <c r="E155" s="96">
        <v>926</v>
      </c>
      <c r="F155" s="32">
        <v>92695</v>
      </c>
      <c r="G155" s="32">
        <v>6050</v>
      </c>
      <c r="H155" s="17">
        <v>19893.2</v>
      </c>
      <c r="I155" s="63">
        <v>19893.2</v>
      </c>
      <c r="J155" s="77">
        <v>19894</v>
      </c>
      <c r="K155" s="160"/>
    </row>
    <row r="156" spans="1:11" ht="27.75" customHeight="1">
      <c r="A156" s="200"/>
      <c r="B156" s="305"/>
      <c r="C156" s="308" t="s">
        <v>94</v>
      </c>
      <c r="D156" s="309"/>
      <c r="E156" s="96">
        <v>926</v>
      </c>
      <c r="F156" s="32">
        <v>92695</v>
      </c>
      <c r="G156" s="130">
        <v>4300</v>
      </c>
      <c r="H156" s="17">
        <v>18000</v>
      </c>
      <c r="I156" s="63"/>
      <c r="J156" s="77">
        <v>18000</v>
      </c>
      <c r="K156" s="161"/>
    </row>
    <row r="157" spans="1:11" ht="21.75" customHeight="1">
      <c r="A157" s="200"/>
      <c r="B157" s="305"/>
      <c r="C157" s="310" t="s">
        <v>95</v>
      </c>
      <c r="D157" s="311"/>
      <c r="E157" s="96">
        <v>754</v>
      </c>
      <c r="F157" s="32">
        <v>75412</v>
      </c>
      <c r="G157" s="32">
        <v>4210</v>
      </c>
      <c r="H157" s="17">
        <v>2000</v>
      </c>
      <c r="I157" s="59"/>
      <c r="J157" s="9">
        <v>2000</v>
      </c>
      <c r="K157" s="161"/>
    </row>
    <row r="158" spans="1:11" ht="30" customHeight="1">
      <c r="A158" s="200"/>
      <c r="B158" s="305"/>
      <c r="C158" s="252" t="s">
        <v>107</v>
      </c>
      <c r="D158" s="253"/>
      <c r="E158" s="98">
        <v>926</v>
      </c>
      <c r="F158" s="33">
        <v>92605</v>
      </c>
      <c r="G158" s="33">
        <v>4210</v>
      </c>
      <c r="H158" s="44">
        <v>3000</v>
      </c>
      <c r="I158" s="63"/>
      <c r="J158" s="45">
        <v>3000</v>
      </c>
      <c r="K158" s="161"/>
    </row>
    <row r="159" spans="1:11" ht="18.75" customHeight="1">
      <c r="A159" s="200"/>
      <c r="B159" s="305"/>
      <c r="C159" s="287" t="s">
        <v>92</v>
      </c>
      <c r="D159" s="288"/>
      <c r="E159" s="291">
        <v>750</v>
      </c>
      <c r="F159" s="293">
        <v>75075</v>
      </c>
      <c r="G159" s="33">
        <v>4210</v>
      </c>
      <c r="H159" s="44">
        <v>1100</v>
      </c>
      <c r="I159" s="79"/>
      <c r="J159" s="45">
        <v>1100</v>
      </c>
      <c r="K159" s="161"/>
    </row>
    <row r="160" spans="1:11" ht="18.75" customHeight="1">
      <c r="A160" s="201"/>
      <c r="B160" s="305"/>
      <c r="C160" s="289"/>
      <c r="D160" s="290"/>
      <c r="E160" s="292"/>
      <c r="F160" s="294"/>
      <c r="G160" s="33">
        <v>4300</v>
      </c>
      <c r="H160" s="44">
        <v>1100</v>
      </c>
      <c r="I160" s="63"/>
      <c r="J160" s="45">
        <v>1100</v>
      </c>
      <c r="K160" s="176"/>
    </row>
    <row r="161" spans="1:16" ht="14.25">
      <c r="A161" s="80"/>
      <c r="B161" s="38" t="s">
        <v>8</v>
      </c>
      <c r="C161" s="261">
        <f>SUM(H155:H160)</f>
        <v>45093.2</v>
      </c>
      <c r="D161" s="299"/>
      <c r="E161" s="299"/>
      <c r="F161" s="299"/>
      <c r="G161" s="299"/>
      <c r="H161" s="300"/>
      <c r="I161" s="76">
        <f>SUM(I155:I160)</f>
        <v>19893.2</v>
      </c>
      <c r="J161" s="13">
        <f>SUM(J155:J160)</f>
        <v>45094</v>
      </c>
      <c r="K161" s="54">
        <v>45093.2</v>
      </c>
    </row>
    <row r="162" spans="1:16" ht="7.9" customHeight="1">
      <c r="A162" s="219">
        <v>26</v>
      </c>
      <c r="B162" s="223" t="s">
        <v>32</v>
      </c>
      <c r="C162" s="162" t="s">
        <v>65</v>
      </c>
      <c r="D162" s="163"/>
      <c r="E162" s="214">
        <v>926</v>
      </c>
      <c r="F162" s="214">
        <v>92695</v>
      </c>
      <c r="G162" s="214">
        <v>4210</v>
      </c>
      <c r="H162" s="296">
        <v>8757</v>
      </c>
      <c r="I162" s="296"/>
      <c r="J162" s="301">
        <v>8757</v>
      </c>
      <c r="K162" s="160"/>
    </row>
    <row r="163" spans="1:16" ht="10.9" hidden="1" customHeight="1">
      <c r="A163" s="219"/>
      <c r="B163" s="224"/>
      <c r="C163" s="187"/>
      <c r="D163" s="188"/>
      <c r="E163" s="225"/>
      <c r="F163" s="225"/>
      <c r="G163" s="225"/>
      <c r="H163" s="297"/>
      <c r="I163" s="297"/>
      <c r="J163" s="302"/>
      <c r="K163" s="161"/>
    </row>
    <row r="164" spans="1:16" ht="15.75" customHeight="1">
      <c r="A164" s="219"/>
      <c r="B164" s="224"/>
      <c r="C164" s="187"/>
      <c r="D164" s="188"/>
      <c r="E164" s="225"/>
      <c r="F164" s="225"/>
      <c r="G164" s="225"/>
      <c r="H164" s="297"/>
      <c r="I164" s="297"/>
      <c r="J164" s="302"/>
      <c r="K164" s="161"/>
    </row>
    <row r="165" spans="1:16" ht="7.5" hidden="1" customHeight="1">
      <c r="A165" s="219"/>
      <c r="B165" s="224"/>
      <c r="C165" s="187"/>
      <c r="D165" s="188"/>
      <c r="E165" s="215"/>
      <c r="F165" s="215"/>
      <c r="G165" s="215"/>
      <c r="H165" s="298"/>
      <c r="I165" s="298"/>
      <c r="J165" s="303"/>
      <c r="K165" s="161"/>
    </row>
    <row r="166" spans="1:16" ht="23.25" customHeight="1">
      <c r="A166" s="219"/>
      <c r="B166" s="224"/>
      <c r="C166" s="162" t="s">
        <v>66</v>
      </c>
      <c r="D166" s="163"/>
      <c r="E166" s="238">
        <v>600</v>
      </c>
      <c r="F166" s="238">
        <v>60016</v>
      </c>
      <c r="G166" s="214">
        <v>4270</v>
      </c>
      <c r="H166" s="220">
        <v>13496.37</v>
      </c>
      <c r="I166" s="220"/>
      <c r="J166" s="170">
        <v>13497</v>
      </c>
      <c r="K166" s="161"/>
    </row>
    <row r="167" spans="1:16" ht="15" hidden="1" customHeight="1">
      <c r="A167" s="219"/>
      <c r="B167" s="224"/>
      <c r="C167" s="187"/>
      <c r="D167" s="188"/>
      <c r="E167" s="238"/>
      <c r="F167" s="238"/>
      <c r="G167" s="225"/>
      <c r="H167" s="221"/>
      <c r="I167" s="221"/>
      <c r="J167" s="171"/>
      <c r="K167" s="161"/>
    </row>
    <row r="168" spans="1:16" ht="19.5" customHeight="1">
      <c r="A168" s="219"/>
      <c r="B168" s="224"/>
      <c r="C168" s="210" t="s">
        <v>67</v>
      </c>
      <c r="D168" s="211"/>
      <c r="E168" s="214">
        <v>750</v>
      </c>
      <c r="F168" s="214">
        <v>75075</v>
      </c>
      <c r="G168" s="53">
        <v>4210</v>
      </c>
      <c r="H168" s="43">
        <v>575</v>
      </c>
      <c r="I168" s="63"/>
      <c r="J168" s="45">
        <v>575</v>
      </c>
      <c r="K168" s="161"/>
    </row>
    <row r="169" spans="1:16" ht="17.25" customHeight="1">
      <c r="A169" s="219"/>
      <c r="B169" s="235"/>
      <c r="C169" s="212"/>
      <c r="D169" s="213"/>
      <c r="E169" s="215"/>
      <c r="F169" s="215"/>
      <c r="G169" s="53">
        <v>4300</v>
      </c>
      <c r="H169" s="43">
        <v>575</v>
      </c>
      <c r="I169" s="63"/>
      <c r="J169" s="45">
        <v>575</v>
      </c>
      <c r="K169" s="176"/>
    </row>
    <row r="170" spans="1:16" ht="14.25">
      <c r="A170" s="219"/>
      <c r="B170" s="38" t="s">
        <v>8</v>
      </c>
      <c r="C170" s="261">
        <f>SUM(H162:H169)</f>
        <v>23403.370000000003</v>
      </c>
      <c r="D170" s="299"/>
      <c r="E170" s="299"/>
      <c r="F170" s="299"/>
      <c r="G170" s="299"/>
      <c r="H170" s="300"/>
      <c r="I170" s="76">
        <f>SUM(I162:I169)</f>
        <v>0</v>
      </c>
      <c r="J170" s="13">
        <f>SUM(J162:J169)</f>
        <v>23404</v>
      </c>
      <c r="K170" s="54">
        <v>23403.37</v>
      </c>
    </row>
    <row r="171" spans="1:16" ht="21" customHeight="1">
      <c r="A171" s="219">
        <v>27</v>
      </c>
      <c r="B171" s="223" t="s">
        <v>33</v>
      </c>
      <c r="C171" s="174" t="s">
        <v>84</v>
      </c>
      <c r="D171" s="175"/>
      <c r="E171" s="152">
        <v>600</v>
      </c>
      <c r="F171" s="152">
        <v>60017</v>
      </c>
      <c r="G171" s="152">
        <v>4300</v>
      </c>
      <c r="H171" s="153">
        <v>3000</v>
      </c>
      <c r="I171" s="59"/>
      <c r="J171" s="77">
        <v>3000</v>
      </c>
      <c r="K171" s="160"/>
    </row>
    <row r="172" spans="1:16" ht="27" customHeight="1">
      <c r="A172" s="219"/>
      <c r="B172" s="224"/>
      <c r="C172" s="174" t="s">
        <v>85</v>
      </c>
      <c r="D172" s="175"/>
      <c r="E172" s="158">
        <v>921</v>
      </c>
      <c r="F172" s="158">
        <v>92195</v>
      </c>
      <c r="G172" s="158">
        <v>4210</v>
      </c>
      <c r="H172" s="117">
        <v>1800</v>
      </c>
      <c r="I172" s="118"/>
      <c r="J172" s="119">
        <v>1800</v>
      </c>
      <c r="K172" s="161"/>
    </row>
    <row r="173" spans="1:16" ht="21.75" customHeight="1">
      <c r="A173" s="219"/>
      <c r="B173" s="224"/>
      <c r="C173" s="174" t="s">
        <v>86</v>
      </c>
      <c r="D173" s="175"/>
      <c r="E173" s="120">
        <v>926</v>
      </c>
      <c r="F173" s="120">
        <v>92695</v>
      </c>
      <c r="G173" s="120">
        <v>4210</v>
      </c>
      <c r="H173" s="117">
        <v>3600</v>
      </c>
      <c r="I173" s="118"/>
      <c r="J173" s="119">
        <v>3600</v>
      </c>
      <c r="K173" s="161"/>
    </row>
    <row r="174" spans="1:16" ht="20.25" customHeight="1">
      <c r="A174" s="219"/>
      <c r="B174" s="224"/>
      <c r="C174" s="174" t="s">
        <v>87</v>
      </c>
      <c r="D174" s="175"/>
      <c r="E174" s="87">
        <v>926</v>
      </c>
      <c r="F174" s="87">
        <v>92695</v>
      </c>
      <c r="G174" s="87">
        <v>4210</v>
      </c>
      <c r="H174" s="50">
        <v>6000</v>
      </c>
      <c r="I174" s="97"/>
      <c r="J174" s="24">
        <v>6000</v>
      </c>
      <c r="K174" s="161"/>
    </row>
    <row r="175" spans="1:16" ht="17.25" customHeight="1">
      <c r="A175" s="219"/>
      <c r="B175" s="224"/>
      <c r="C175" s="210" t="s">
        <v>83</v>
      </c>
      <c r="D175" s="211"/>
      <c r="E175" s="78">
        <v>750</v>
      </c>
      <c r="F175" s="78">
        <v>75075</v>
      </c>
      <c r="G175" s="78">
        <v>4210</v>
      </c>
      <c r="H175" s="63">
        <v>350</v>
      </c>
      <c r="I175" s="229"/>
      <c r="J175" s="77">
        <v>350</v>
      </c>
      <c r="K175" s="161"/>
    </row>
    <row r="176" spans="1:16" ht="17.25" customHeight="1">
      <c r="A176" s="219"/>
      <c r="B176" s="235"/>
      <c r="C176" s="212"/>
      <c r="D176" s="213"/>
      <c r="E176" s="78">
        <v>750</v>
      </c>
      <c r="F176" s="78">
        <v>75075</v>
      </c>
      <c r="G176" s="78">
        <v>4300</v>
      </c>
      <c r="H176" s="63">
        <v>350</v>
      </c>
      <c r="I176" s="229"/>
      <c r="J176" s="77">
        <v>350</v>
      </c>
      <c r="K176" s="176"/>
      <c r="P176" s="95"/>
    </row>
    <row r="177" spans="1:14" ht="14.25">
      <c r="A177" s="219"/>
      <c r="B177" s="38" t="s">
        <v>8</v>
      </c>
      <c r="C177" s="216">
        <f>SUM(H171:H176)</f>
        <v>15100</v>
      </c>
      <c r="D177" s="217"/>
      <c r="E177" s="217"/>
      <c r="F177" s="217"/>
      <c r="G177" s="217"/>
      <c r="H177" s="218"/>
      <c r="I177" s="76">
        <f>SUM(I171:I175)</f>
        <v>0</v>
      </c>
      <c r="J177" s="13">
        <f>SUM(J171:J176)</f>
        <v>15100</v>
      </c>
      <c r="K177" s="54">
        <v>15196.41</v>
      </c>
    </row>
    <row r="178" spans="1:14" ht="30.75" customHeight="1">
      <c r="A178" s="219">
        <v>28</v>
      </c>
      <c r="B178" s="223" t="s">
        <v>34</v>
      </c>
      <c r="C178" s="192" t="s">
        <v>48</v>
      </c>
      <c r="D178" s="306"/>
      <c r="E178" s="78">
        <v>900</v>
      </c>
      <c r="F178" s="78">
        <v>90015</v>
      </c>
      <c r="G178" s="78">
        <v>6050</v>
      </c>
      <c r="H178" s="63">
        <v>44093.2</v>
      </c>
      <c r="I178" s="63">
        <v>44093.2</v>
      </c>
      <c r="J178" s="77">
        <v>44094</v>
      </c>
      <c r="K178" s="160"/>
    </row>
    <row r="179" spans="1:14" ht="23.25" customHeight="1">
      <c r="A179" s="219"/>
      <c r="B179" s="224"/>
      <c r="C179" s="210" t="s">
        <v>49</v>
      </c>
      <c r="D179" s="211"/>
      <c r="E179" s="78">
        <v>750</v>
      </c>
      <c r="F179" s="78">
        <v>75075</v>
      </c>
      <c r="G179" s="78">
        <v>4210</v>
      </c>
      <c r="H179" s="63">
        <v>500</v>
      </c>
      <c r="I179" s="63"/>
      <c r="J179" s="77">
        <v>500</v>
      </c>
      <c r="K179" s="161"/>
    </row>
    <row r="180" spans="1:14" ht="19.5" customHeight="1">
      <c r="A180" s="219"/>
      <c r="B180" s="235"/>
      <c r="C180" s="212"/>
      <c r="D180" s="213"/>
      <c r="E180" s="78">
        <v>750</v>
      </c>
      <c r="F180" s="78">
        <v>75075</v>
      </c>
      <c r="G180" s="23">
        <v>4300</v>
      </c>
      <c r="H180" s="63">
        <v>500</v>
      </c>
      <c r="I180" s="63"/>
      <c r="J180" s="77">
        <v>500</v>
      </c>
      <c r="K180" s="176"/>
    </row>
    <row r="181" spans="1:14" ht="14.25">
      <c r="A181" s="219"/>
      <c r="B181" s="38" t="s">
        <v>8</v>
      </c>
      <c r="C181" s="207">
        <f>SUM(H178:H180)</f>
        <v>45093.2</v>
      </c>
      <c r="D181" s="208"/>
      <c r="E181" s="208"/>
      <c r="F181" s="208"/>
      <c r="G181" s="208"/>
      <c r="H181" s="209"/>
      <c r="I181" s="54">
        <f>SUM(I178:I180)</f>
        <v>44093.2</v>
      </c>
      <c r="J181" s="13">
        <f>SUM(J178:J180)</f>
        <v>45094</v>
      </c>
      <c r="K181" s="54">
        <v>45093.2</v>
      </c>
    </row>
    <row r="182" spans="1:14" ht="14.25">
      <c r="A182" s="295" t="s">
        <v>36</v>
      </c>
      <c r="B182" s="295"/>
      <c r="C182" s="295"/>
      <c r="D182" s="295"/>
      <c r="E182" s="295"/>
      <c r="F182" s="295"/>
      <c r="G182" s="295"/>
      <c r="H182" s="54">
        <f>SUM(C12,C23,C27,C32,C34,C41,C47,C57,C65,C70,C75,C77,C83,C93,C98,C112,C117,C124,E131,C138,C146,C150,C154,C161,C170,C177,C181)</f>
        <v>688589.28999999992</v>
      </c>
      <c r="I182" s="54">
        <f>SUM(I181,I177,I170,I161,I154,I150,I146,I138,I131,I124,I117,I112,I98,I93,I83,I77,I75,I70,I65,I57,I47,I41,I34,I32,I27,I23,I12)</f>
        <v>483561.14000000007</v>
      </c>
      <c r="J182" s="13">
        <f>SUM(J181,J177,J170,J161,J154,J150,J146,J138,J131,J124,J117,J112,J98,J93,J83,J77,J75,J70,J65,J57,J47,J41,J34,J32,J27,J23,J12)</f>
        <v>688601.25999999989</v>
      </c>
      <c r="K182" s="54">
        <f>SUM(K23,K12,K27,K32,K34,K41,K47,K57,K65,K70,K75,K77,K83,K93,K98,K112,K117,K124,K131,K138,K146,K150,K154,K161,K170,K177,K181)</f>
        <v>688753.5199999999</v>
      </c>
      <c r="L182" s="2"/>
      <c r="M182" s="2"/>
      <c r="N182" s="2"/>
    </row>
    <row r="184" spans="1:14">
      <c r="B184" s="39"/>
      <c r="E184" s="89"/>
      <c r="F184" s="89"/>
      <c r="G184" s="90"/>
      <c r="H184" s="91"/>
      <c r="I184" s="92"/>
      <c r="J184" s="93"/>
      <c r="K184" s="94"/>
    </row>
    <row r="186" spans="1:14">
      <c r="H186" s="95"/>
    </row>
    <row r="187" spans="1:14">
      <c r="C187" s="95"/>
      <c r="D187" s="95"/>
      <c r="E187" s="95"/>
      <c r="H187" s="95"/>
      <c r="I187"/>
    </row>
    <row r="188" spans="1:14">
      <c r="C188" s="95"/>
      <c r="D188" s="95"/>
      <c r="E188" s="95"/>
      <c r="I188" s="95"/>
    </row>
    <row r="189" spans="1:14">
      <c r="C189" s="99"/>
      <c r="D189"/>
      <c r="E189" s="95"/>
    </row>
    <row r="190" spans="1:14">
      <c r="H190" s="95"/>
    </row>
    <row r="192" spans="1:14">
      <c r="H192" s="95"/>
      <c r="I192"/>
    </row>
    <row r="193" spans="2:9">
      <c r="H193" s="95"/>
      <c r="I193"/>
    </row>
    <row r="194" spans="2:9">
      <c r="H194" s="95"/>
      <c r="I194"/>
    </row>
    <row r="195" spans="2:9">
      <c r="H195" s="95"/>
      <c r="I195"/>
    </row>
    <row r="196" spans="2:9">
      <c r="H196" s="95"/>
      <c r="I196" s="95"/>
    </row>
    <row r="197" spans="2:9">
      <c r="H197" s="95"/>
      <c r="I197" s="95"/>
    </row>
    <row r="198" spans="2:9">
      <c r="D198" s="100"/>
    </row>
    <row r="199" spans="2:9">
      <c r="B199" s="95"/>
      <c r="C199" s="95"/>
      <c r="D199" s="131"/>
    </row>
    <row r="200" spans="2:9">
      <c r="B200" s="95"/>
      <c r="C200" s="95"/>
      <c r="D200" s="95"/>
    </row>
    <row r="201" spans="2:9">
      <c r="B201" s="99"/>
      <c r="C201"/>
      <c r="D201" s="131"/>
    </row>
    <row r="208" spans="2:9">
      <c r="F208" s="22"/>
      <c r="G208" s="22"/>
    </row>
  </sheetData>
  <mergeCells count="302">
    <mergeCell ref="K58:K64"/>
    <mergeCell ref="K42:K46"/>
    <mergeCell ref="K28:K31"/>
    <mergeCell ref="K99:K111"/>
    <mergeCell ref="K113:K116"/>
    <mergeCell ref="K118:K123"/>
    <mergeCell ref="K132:K137"/>
    <mergeCell ref="F58:F62"/>
    <mergeCell ref="G58:G62"/>
    <mergeCell ref="H58:H62"/>
    <mergeCell ref="I58:I62"/>
    <mergeCell ref="J58:J62"/>
    <mergeCell ref="K66:K69"/>
    <mergeCell ref="K84:K92"/>
    <mergeCell ref="J35:J37"/>
    <mergeCell ref="K35:K40"/>
    <mergeCell ref="K48:K56"/>
    <mergeCell ref="I48:I52"/>
    <mergeCell ref="J48:J52"/>
    <mergeCell ref="C119:D120"/>
    <mergeCell ref="E119:E120"/>
    <mergeCell ref="F119:F120"/>
    <mergeCell ref="G119:G120"/>
    <mergeCell ref="H119:H120"/>
    <mergeCell ref="I119:I120"/>
    <mergeCell ref="J119:J120"/>
    <mergeCell ref="E68:E69"/>
    <mergeCell ref="I147:I148"/>
    <mergeCell ref="C127:D127"/>
    <mergeCell ref="J99:J106"/>
    <mergeCell ref="I109:I111"/>
    <mergeCell ref="C109:D109"/>
    <mergeCell ref="C81:D82"/>
    <mergeCell ref="C72:D72"/>
    <mergeCell ref="F68:F69"/>
    <mergeCell ref="C84:D84"/>
    <mergeCell ref="C85:D85"/>
    <mergeCell ref="C121:D121"/>
    <mergeCell ref="C107:D107"/>
    <mergeCell ref="C70:H70"/>
    <mergeCell ref="I99:I106"/>
    <mergeCell ref="C132:D135"/>
    <mergeCell ref="E132:E135"/>
    <mergeCell ref="K151:K153"/>
    <mergeCell ref="E152:E153"/>
    <mergeCell ref="F152:F153"/>
    <mergeCell ref="C154:H154"/>
    <mergeCell ref="K125:K130"/>
    <mergeCell ref="K139:K145"/>
    <mergeCell ref="I144:I145"/>
    <mergeCell ref="C161:H161"/>
    <mergeCell ref="C155:D155"/>
    <mergeCell ref="C156:D156"/>
    <mergeCell ref="C157:D157"/>
    <mergeCell ref="I139:I140"/>
    <mergeCell ref="J139:J140"/>
    <mergeCell ref="C131:D131"/>
    <mergeCell ref="K147:K149"/>
    <mergeCell ref="C149:D149"/>
    <mergeCell ref="F132:F135"/>
    <mergeCell ref="G132:G135"/>
    <mergeCell ref="H132:H135"/>
    <mergeCell ref="I132:I135"/>
    <mergeCell ref="J132:J135"/>
    <mergeCell ref="A155:A160"/>
    <mergeCell ref="C174:D174"/>
    <mergeCell ref="C179:D180"/>
    <mergeCell ref="C158:D158"/>
    <mergeCell ref="J166:J167"/>
    <mergeCell ref="B178:B180"/>
    <mergeCell ref="C175:D176"/>
    <mergeCell ref="I175:I176"/>
    <mergeCell ref="J162:J165"/>
    <mergeCell ref="E168:E169"/>
    <mergeCell ref="B155:B160"/>
    <mergeCell ref="C177:H177"/>
    <mergeCell ref="C173:D173"/>
    <mergeCell ref="C172:D172"/>
    <mergeCell ref="C168:D169"/>
    <mergeCell ref="A178:A181"/>
    <mergeCell ref="C178:D178"/>
    <mergeCell ref="C181:H181"/>
    <mergeCell ref="A171:A177"/>
    <mergeCell ref="B171:B176"/>
    <mergeCell ref="C171:D171"/>
    <mergeCell ref="K171:K176"/>
    <mergeCell ref="C159:D160"/>
    <mergeCell ref="E159:E160"/>
    <mergeCell ref="F159:F160"/>
    <mergeCell ref="K155:K160"/>
    <mergeCell ref="K162:K169"/>
    <mergeCell ref="K178:K180"/>
    <mergeCell ref="A182:G182"/>
    <mergeCell ref="I166:I167"/>
    <mergeCell ref="G162:G165"/>
    <mergeCell ref="H162:H165"/>
    <mergeCell ref="I162:I165"/>
    <mergeCell ref="A162:A170"/>
    <mergeCell ref="B162:B169"/>
    <mergeCell ref="F168:F169"/>
    <mergeCell ref="C170:H170"/>
    <mergeCell ref="C162:D165"/>
    <mergeCell ref="E162:E165"/>
    <mergeCell ref="F162:F165"/>
    <mergeCell ref="C166:D167"/>
    <mergeCell ref="E166:E167"/>
    <mergeCell ref="F166:F167"/>
    <mergeCell ref="G166:G167"/>
    <mergeCell ref="H166:H167"/>
    <mergeCell ref="A139:A146"/>
    <mergeCell ref="B139:B145"/>
    <mergeCell ref="C139:D140"/>
    <mergeCell ref="E139:E140"/>
    <mergeCell ref="A151:A154"/>
    <mergeCell ref="B151:B153"/>
    <mergeCell ref="C151:D151"/>
    <mergeCell ref="A147:A150"/>
    <mergeCell ref="B147:B149"/>
    <mergeCell ref="C144:D145"/>
    <mergeCell ref="C143:D143"/>
    <mergeCell ref="C146:H146"/>
    <mergeCell ref="C150:H150"/>
    <mergeCell ref="C142:D142"/>
    <mergeCell ref="C141:D141"/>
    <mergeCell ref="F139:F140"/>
    <mergeCell ref="G139:G140"/>
    <mergeCell ref="H139:H140"/>
    <mergeCell ref="E144:E145"/>
    <mergeCell ref="F144:F145"/>
    <mergeCell ref="C147:D148"/>
    <mergeCell ref="E147:E148"/>
    <mergeCell ref="F147:F148"/>
    <mergeCell ref="C152:D153"/>
    <mergeCell ref="A125:A131"/>
    <mergeCell ref="B125:B130"/>
    <mergeCell ref="C125:D125"/>
    <mergeCell ref="B132:B137"/>
    <mergeCell ref="C136:D137"/>
    <mergeCell ref="C138:H138"/>
    <mergeCell ref="A132:A138"/>
    <mergeCell ref="C129:D130"/>
    <mergeCell ref="E129:E130"/>
    <mergeCell ref="F129:F130"/>
    <mergeCell ref="E131:H131"/>
    <mergeCell ref="C128:D128"/>
    <mergeCell ref="A99:A112"/>
    <mergeCell ref="B99:B111"/>
    <mergeCell ref="C99:D106"/>
    <mergeCell ref="E99:E106"/>
    <mergeCell ref="F99:F106"/>
    <mergeCell ref="G99:G106"/>
    <mergeCell ref="H99:H106"/>
    <mergeCell ref="C112:H112"/>
    <mergeCell ref="B118:B123"/>
    <mergeCell ref="C118:D118"/>
    <mergeCell ref="C122:D123"/>
    <mergeCell ref="E122:E123"/>
    <mergeCell ref="F122:F123"/>
    <mergeCell ref="A113:A117"/>
    <mergeCell ref="B113:B116"/>
    <mergeCell ref="C113:D113"/>
    <mergeCell ref="C117:H117"/>
    <mergeCell ref="A118:A124"/>
    <mergeCell ref="C110:D111"/>
    <mergeCell ref="C124:H124"/>
    <mergeCell ref="C114:D116"/>
    <mergeCell ref="E114:E116"/>
    <mergeCell ref="F114:F116"/>
    <mergeCell ref="C108:D108"/>
    <mergeCell ref="A84:A93"/>
    <mergeCell ref="B84:B92"/>
    <mergeCell ref="A94:A98"/>
    <mergeCell ref="C93:H93"/>
    <mergeCell ref="C91:D92"/>
    <mergeCell ref="E91:E92"/>
    <mergeCell ref="F91:F92"/>
    <mergeCell ref="I91:I92"/>
    <mergeCell ref="B94:B97"/>
    <mergeCell ref="C94:D94"/>
    <mergeCell ref="C96:D97"/>
    <mergeCell ref="E96:E97"/>
    <mergeCell ref="F96:F97"/>
    <mergeCell ref="C98:H98"/>
    <mergeCell ref="C89:D89"/>
    <mergeCell ref="C90:D90"/>
    <mergeCell ref="C95:D95"/>
    <mergeCell ref="A66:A70"/>
    <mergeCell ref="B66:B69"/>
    <mergeCell ref="C78:D78"/>
    <mergeCell ref="C79:D79"/>
    <mergeCell ref="C80:D80"/>
    <mergeCell ref="A71:A75"/>
    <mergeCell ref="B71:B74"/>
    <mergeCell ref="C71:D71"/>
    <mergeCell ref="K71:K74"/>
    <mergeCell ref="C73:D74"/>
    <mergeCell ref="E73:E74"/>
    <mergeCell ref="F73:F74"/>
    <mergeCell ref="C75:H75"/>
    <mergeCell ref="K78:K82"/>
    <mergeCell ref="A76:A77"/>
    <mergeCell ref="C76:D76"/>
    <mergeCell ref="C77:H77"/>
    <mergeCell ref="A78:A83"/>
    <mergeCell ref="B78:B82"/>
    <mergeCell ref="C83:H83"/>
    <mergeCell ref="C67:D67"/>
    <mergeCell ref="E81:E82"/>
    <mergeCell ref="F81:F82"/>
    <mergeCell ref="C68:D69"/>
    <mergeCell ref="A58:A65"/>
    <mergeCell ref="B58:B64"/>
    <mergeCell ref="C65:H65"/>
    <mergeCell ref="A48:A57"/>
    <mergeCell ref="G48:G52"/>
    <mergeCell ref="H48:H52"/>
    <mergeCell ref="E48:E52"/>
    <mergeCell ref="F48:F52"/>
    <mergeCell ref="C48:D52"/>
    <mergeCell ref="E63:E64"/>
    <mergeCell ref="F63:F64"/>
    <mergeCell ref="C57:H57"/>
    <mergeCell ref="C63:D64"/>
    <mergeCell ref="B48:B56"/>
    <mergeCell ref="C53:D53"/>
    <mergeCell ref="C54:D55"/>
    <mergeCell ref="C56:D56"/>
    <mergeCell ref="C58:D62"/>
    <mergeCell ref="E58:E62"/>
    <mergeCell ref="A42:A47"/>
    <mergeCell ref="I35:I37"/>
    <mergeCell ref="A35:A41"/>
    <mergeCell ref="B35:B40"/>
    <mergeCell ref="C35:D37"/>
    <mergeCell ref="E35:E37"/>
    <mergeCell ref="F35:F37"/>
    <mergeCell ref="G35:G37"/>
    <mergeCell ref="H35:H37"/>
    <mergeCell ref="I39:I40"/>
    <mergeCell ref="C47:H47"/>
    <mergeCell ref="C41:H41"/>
    <mergeCell ref="C42:D42"/>
    <mergeCell ref="C43:D43"/>
    <mergeCell ref="C44:D44"/>
    <mergeCell ref="C38:D38"/>
    <mergeCell ref="C39:D40"/>
    <mergeCell ref="E39:E40"/>
    <mergeCell ref="F39:F40"/>
    <mergeCell ref="C45:D46"/>
    <mergeCell ref="E45:E46"/>
    <mergeCell ref="B42:B46"/>
    <mergeCell ref="F45:F46"/>
    <mergeCell ref="A24:A27"/>
    <mergeCell ref="B24:B26"/>
    <mergeCell ref="C27:H27"/>
    <mergeCell ref="A33:A34"/>
    <mergeCell ref="C33:D33"/>
    <mergeCell ref="A28:A32"/>
    <mergeCell ref="B28:B31"/>
    <mergeCell ref="C28:D28"/>
    <mergeCell ref="C30:D31"/>
    <mergeCell ref="C34:H34"/>
    <mergeCell ref="C24:D25"/>
    <mergeCell ref="E24:E25"/>
    <mergeCell ref="F24:F25"/>
    <mergeCell ref="G24:G25"/>
    <mergeCell ref="H24:H25"/>
    <mergeCell ref="E30:E31"/>
    <mergeCell ref="F30:F31"/>
    <mergeCell ref="C32:H32"/>
    <mergeCell ref="H1:I1"/>
    <mergeCell ref="B5:D5"/>
    <mergeCell ref="C8:D8"/>
    <mergeCell ref="H5:J5"/>
    <mergeCell ref="I10:I11"/>
    <mergeCell ref="A13:A23"/>
    <mergeCell ref="B13:B22"/>
    <mergeCell ref="C13:D17"/>
    <mergeCell ref="E13:E17"/>
    <mergeCell ref="F13:F17"/>
    <mergeCell ref="G13:G17"/>
    <mergeCell ref="C23:H23"/>
    <mergeCell ref="A9:A12"/>
    <mergeCell ref="B9:B11"/>
    <mergeCell ref="C9:D9"/>
    <mergeCell ref="H13:H17"/>
    <mergeCell ref="C21:D22"/>
    <mergeCell ref="E21:E22"/>
    <mergeCell ref="F21:F22"/>
    <mergeCell ref="C18:D18"/>
    <mergeCell ref="C19:D19"/>
    <mergeCell ref="K9:K11"/>
    <mergeCell ref="C10:D11"/>
    <mergeCell ref="C12:H12"/>
    <mergeCell ref="I13:I17"/>
    <mergeCell ref="J13:J17"/>
    <mergeCell ref="K13:K22"/>
    <mergeCell ref="I21:I22"/>
    <mergeCell ref="C20:D20"/>
    <mergeCell ref="K24:K25"/>
    <mergeCell ref="I24:I25"/>
    <mergeCell ref="J24:J25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4" sqref="A4:C6"/>
    </sheetView>
  </sheetViews>
  <sheetFormatPr defaultRowHeight="14.25"/>
  <sheetData>
    <row r="1" spans="1:3">
      <c r="A1" s="95" t="e">
        <f>SUM(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)</f>
        <v>#REF!</v>
      </c>
      <c r="B1" s="95"/>
      <c r="C1" s="95" t="e">
        <f>SUM(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)</f>
        <v>#REF!</v>
      </c>
    </row>
    <row r="2" spans="1:3">
      <c r="A2" s="95" t="e">
        <f>SUM(#REF!,#REF!,#REF!,#REF!,#REF!,#REF!,#REF!,#REF!,#REF!,#REF!,#REF!,#REF!,#REF!,#REF!,#REF!,#REF!,#REF!,#REF!,#REF!,#REF!,#REF!,#REF!,#REF!,#REF!,#REF!,#REF!,#REF!,#REF!,#REF!,#REF!,#REF!)</f>
        <v>#REF!</v>
      </c>
      <c r="B2" s="95"/>
      <c r="C2" s="95" t="e">
        <f>SUM(#REF!,#REF!,#REF!,#REF!,#REF!,#REF!,#REF!,#REF!,#REF!,#REF!,#REF!,#REF!,#REF!,#REF!,#REF!,#REF!,#REF!,#REF!,#REF!,#REF!,#REF!,#REF!,#REF!,#REF!,#REF!,#REF!,#REF!,#REF!,#REF!,#REF!,#REF!)</f>
        <v>#REF!</v>
      </c>
    </row>
    <row r="3" spans="1:3">
      <c r="A3" s="99" t="e">
        <f>SUM(A1:A2)</f>
        <v>#REF!</v>
      </c>
      <c r="C3" s="95" t="e">
        <f>SUM(C1:C2)</f>
        <v>#REF!</v>
      </c>
    </row>
    <row r="4" spans="1:3">
      <c r="A4" s="95" t="e">
        <f>SUM(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)</f>
        <v>#REF!</v>
      </c>
      <c r="B4" s="95"/>
      <c r="C4" s="95" t="e">
        <f>SUM(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)</f>
        <v>#REF!</v>
      </c>
    </row>
    <row r="5" spans="1:3">
      <c r="A5" s="95" t="e">
        <f>SUM(#REF!,#REF!,#REF!,#REF!,#REF!,#REF!,#REF!,#REF!,#REF!,#REF!,#REF!,#REF!,#REF!,#REF!,#REF!,#REF!,#REF!,#REF!,#REF!,#REF!,#REF!,#REF!,#REF!,#REF!,#REF!,#REF!,#REF!,#REF!,#REF!,#REF!,#REF!)</f>
        <v>#REF!</v>
      </c>
      <c r="B5" s="95"/>
      <c r="C5" s="95" t="e">
        <f>SUM(#REF!,#REF!,#REF!,#REF!,#REF!,#REF!,#REF!,#REF!,#REF!,#REF!,#REF!,#REF!,#REF!,#REF!,#REF!,#REF!,#REF!,#REF!,#REF!,#REF!,#REF!,#REF!,#REF!,#REF!,#REF!,#REF!,#REF!,#REF!,#REF!,#REF!,#REF!)</f>
        <v>#REF!</v>
      </c>
    </row>
    <row r="6" spans="1:3">
      <c r="A6" s="99" t="e">
        <f>SUM(A4:A5)</f>
        <v>#REF!</v>
      </c>
      <c r="C6" s="95" t="e">
        <f>SUM(C4:C5)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zest. wg. wniosków PION </vt:lpstr>
      <vt:lpstr>Arkusz2</vt:lpstr>
      <vt:lpstr>'zest. wg. wniosków PION 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Iwona Skrajda</cp:lastModifiedBy>
  <cp:lastPrinted>2019-10-22T05:45:20Z</cp:lastPrinted>
  <dcterms:created xsi:type="dcterms:W3CDTF">2015-09-28T10:40:06Z</dcterms:created>
  <dcterms:modified xsi:type="dcterms:W3CDTF">2019-11-15T11:21:49Z</dcterms:modified>
</cp:coreProperties>
</file>