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22" i="1"/>
  <c r="J25" i="1"/>
  <c r="J164" i="1" l="1"/>
  <c r="K170" i="1" l="1"/>
  <c r="J169" i="1"/>
  <c r="I169" i="1"/>
  <c r="C169" i="1"/>
  <c r="C164" i="1"/>
  <c r="J157" i="1"/>
  <c r="C157" i="1"/>
  <c r="J148" i="1"/>
  <c r="I148" i="1"/>
  <c r="C148" i="1"/>
  <c r="J142" i="1"/>
  <c r="I142" i="1"/>
  <c r="C142" i="1"/>
  <c r="J136" i="1"/>
  <c r="I136" i="1"/>
  <c r="C136" i="1"/>
  <c r="J132" i="1"/>
  <c r="I132" i="1"/>
  <c r="C132" i="1"/>
  <c r="J126" i="1"/>
  <c r="I126" i="1"/>
  <c r="C126" i="1"/>
  <c r="J119" i="1"/>
  <c r="I119" i="1"/>
  <c r="E119" i="1"/>
  <c r="J112" i="1"/>
  <c r="I112" i="1"/>
  <c r="C112" i="1"/>
  <c r="J107" i="1"/>
  <c r="C107" i="1"/>
  <c r="J102" i="1"/>
  <c r="I102" i="1"/>
  <c r="C102" i="1"/>
  <c r="J87" i="1"/>
  <c r="I87" i="1"/>
  <c r="C87" i="1"/>
  <c r="J82" i="1"/>
  <c r="I82" i="1"/>
  <c r="C82" i="1"/>
  <c r="J76" i="1"/>
  <c r="I76" i="1"/>
  <c r="C76" i="1"/>
  <c r="J70" i="1"/>
  <c r="C70" i="1"/>
  <c r="J67" i="1"/>
  <c r="I67" i="1"/>
  <c r="C67" i="1"/>
  <c r="J63" i="1"/>
  <c r="I63" i="1"/>
  <c r="C63" i="1"/>
  <c r="J59" i="1"/>
  <c r="I59" i="1"/>
  <c r="C59" i="1"/>
  <c r="J53" i="1"/>
  <c r="I53" i="1"/>
  <c r="C53" i="1"/>
  <c r="J43" i="1"/>
  <c r="I43" i="1"/>
  <c r="C43" i="1"/>
  <c r="J37" i="1"/>
  <c r="I37" i="1"/>
  <c r="C37" i="1"/>
  <c r="J30" i="1"/>
  <c r="I30" i="1"/>
  <c r="C30" i="1"/>
  <c r="J28" i="1"/>
  <c r="I28" i="1"/>
  <c r="C28" i="1"/>
  <c r="I25" i="1"/>
  <c r="C25" i="1"/>
  <c r="I22" i="1"/>
  <c r="C22" i="1"/>
  <c r="I10" i="1"/>
  <c r="C10" i="1"/>
  <c r="H170" i="1" l="1"/>
  <c r="I170" i="1"/>
</calcChain>
</file>

<file path=xl/sharedStrings.xml><?xml version="1.0" encoding="utf-8"?>
<sst xmlns="http://schemas.openxmlformats.org/spreadsheetml/2006/main" count="161" uniqueCount="131">
  <si>
    <t xml:space="preserve"> Rady Gminy Kwidzyn             </t>
  </si>
  <si>
    <t>ZESTAWIENIE WYDATKÓW w ramach Funduszu Sołeckiego na rok 2020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</si>
  <si>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</si>
  <si>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</si>
  <si>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</si>
  <si>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</si>
  <si>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</si>
  <si>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</si>
  <si>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</si>
  <si>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</si>
  <si>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</si>
  <si>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</si>
  <si>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</si>
  <si>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Budowa drogi gminnej osiedlowej  113/25</t>
  </si>
  <si>
    <t>Festyn integracyjny dla mieszkańców</t>
  </si>
  <si>
    <t>razem</t>
  </si>
  <si>
    <t>Brachlewo</t>
  </si>
  <si>
    <t>Zakup gontu bitumicznego na pokrycie altany przy boisku gminnym</t>
  </si>
  <si>
    <t>Zlecenie wykonania drewnianych narożników przy boisku gminnym oraz na wykonanie drewnianych ławek</t>
  </si>
  <si>
    <t>Zaprojektowanie oświetlenia ulicznego na działce nr 136 oraz częściowa realizacja</t>
  </si>
  <si>
    <t>Brokowo</t>
  </si>
  <si>
    <t>Zagospodarowanie działki nr 73 w tym : montaż skrzynki pod prąd, zakup 
i montaż płotu lub paneli + bramka przed świetlicą, zakup i montaż urządzeń (orbitrek i wyciskanie siedząc)</t>
  </si>
  <si>
    <t>Bronno</t>
  </si>
  <si>
    <t>Budowa części oświetlenia drogowego wg. projektu</t>
  </si>
  <si>
    <t>Spotkanie kulturalno - sportowe dla mieszkańców sołectwa Bronno</t>
  </si>
  <si>
    <t>Dankowo</t>
  </si>
  <si>
    <t>Zagospodarowanie przestrzeni rekreacyjno - sportowej - Konserwacja bieżąca stawu oraz profilowanie skarpy  przy zbiorniku wodnym</t>
  </si>
  <si>
    <t>Dubiel</t>
  </si>
  <si>
    <t>Obudowa altany na boisku gminnym (drewno)</t>
  </si>
  <si>
    <t>Zakup płyt typu "jumbo" z przeznaczeniem na drogę wiejską w Dubielu</t>
  </si>
  <si>
    <t xml:space="preserve">Integracyjne międzypokoleniowe spotkanie mieszkańców </t>
  </si>
  <si>
    <t>Gniewskie Pole</t>
  </si>
  <si>
    <t>Zakup lodówki dla KGW</t>
  </si>
  <si>
    <t>Zakup wyposażenia dla OSP</t>
  </si>
  <si>
    <t>Górki</t>
  </si>
  <si>
    <t>Zagospodarowanie terenów rekreacyjno - sportowych : - Doprowadzenie energii elektrycznej na teren rekreacyjno - sportowy poprzez zaprojektowanie 
i częściowy montaż skrzynki i 2 lamp przy altanie (13 200,00);                                                                   - Wykonania nawierzchni z kostki brukowej (6 200,00)</t>
  </si>
  <si>
    <t>Wymiana  wyeksploatowanych urządzeń na placu zabaw  (huśtawka)</t>
  </si>
  <si>
    <t>Spotkanie kulturalno - sportowe dla mieszkańców</t>
  </si>
  <si>
    <t>Zakup materiałów na podbudowę pod scenę</t>
  </si>
  <si>
    <t>Grabówko</t>
  </si>
  <si>
    <t>Gurcz</t>
  </si>
  <si>
    <t>Budowa części oświetlenia przy drodze 518 w Gurczu</t>
  </si>
  <si>
    <t xml:space="preserve">Spotkanie integracyjne dla mieszkańców </t>
  </si>
  <si>
    <t>Janowo</t>
  </si>
  <si>
    <t>Zakup wyposażenia dla OSP Pastwa</t>
  </si>
  <si>
    <t>Organizacja imprezy kulturalno -sportowej dla mieszkańców sołectwa Janowo</t>
  </si>
  <si>
    <t>Kamionka</t>
  </si>
  <si>
    <t>Remont budynku świetlicy wg. projektu wg. dokumentacji</t>
  </si>
  <si>
    <t>Korzeniewo</t>
  </si>
  <si>
    <t xml:space="preserve">Zakup kosiarki do wykaszania terenów rekreacyjno - sportowych </t>
  </si>
  <si>
    <t>Organizacja spotkania kulturalno - sportowego dla mieszkańców Korzeniewa</t>
  </si>
  <si>
    <t>Licze</t>
  </si>
  <si>
    <t xml:space="preserve">Zagospodarowanie przestrzeni publicznej dla celów rekreacyjno-sportowych na terenie Szkoły Podstawowej w Liczu - projekt i wykonanie. </t>
  </si>
  <si>
    <t>Zagospodarowanie działki rekreacyjno - sportowej nr 240/3 poprzez doprowadzenie instalacji zasilającej wiatę w energię elektryczną (skrzynka elektryczna na słupie, który oświetlałby wiatę)</t>
  </si>
  <si>
    <t>Zagospodarowanie przestrzeni publicznej dla celów rekreacyjno - sportowych  sołectwa Licze w tym zakup i montaż 4 ławek</t>
  </si>
  <si>
    <t>Spotkanie kulturalno - sportowe z okazji Dnia Dziecka</t>
  </si>
  <si>
    <t>Lipianki</t>
  </si>
  <si>
    <t>Utwardzenie drogi śródpolnej gruzem</t>
  </si>
  <si>
    <t>Spotkanie kulturalno - sportowe dla mieszkańców Lipianek</t>
  </si>
  <si>
    <t>Mareza</t>
  </si>
  <si>
    <t>Zakup i rozplantowanie piasku na placu zabaw przy ul. Długiej</t>
  </si>
  <si>
    <t>Zakup akordeonu dla zespołu ludowego "Marezianki"</t>
  </si>
  <si>
    <t>Organizacja pokazów degustacji potraw kuchni regionalnej</t>
  </si>
  <si>
    <t xml:space="preserve">Urządzenie i przystosowanie pomieszczenia w świetlicy sołectwa Mareza Osiedle na przyświetlicową kuchnię : zakup szafek stojących i wiszących, zakup zlewozmywaka, zakup kuchni indukcyjnej, zakup piekarnika elektrycznego, zakup lodówki, zakup zmywarki, zakup garnków do gotowania, zakup talerzy, misek, szklanek, zakup sztućców, podgrzewaczy, zakup drobnego sprzętu </t>
  </si>
  <si>
    <t>Organizacja cyklu imprez kulturalnych</t>
  </si>
  <si>
    <t>Nowy Dwór</t>
  </si>
  <si>
    <t>Budowa progu zwalniającego przy Szkole Podstawowej w Nowym Dworze</t>
  </si>
  <si>
    <t>Obory</t>
  </si>
  <si>
    <t>Zabudowa altany rekreacyjnej</t>
  </si>
  <si>
    <t>Spotkanie kulturalno - sportowe dla mieszkańców Obór</t>
  </si>
  <si>
    <t>Ośno</t>
  </si>
  <si>
    <t>Impreza integracyjna</t>
  </si>
  <si>
    <t>Pawlice</t>
  </si>
  <si>
    <t>Utwardzenie powierzchni pod boisko do koszykówki wg. projektu</t>
  </si>
  <si>
    <t>Zakup 3 podgrzewaczy do świetlicy wiejskiej</t>
  </si>
  <si>
    <t>Ogrodzenie placu zabaw</t>
  </si>
  <si>
    <t>Zakup siatki do siatkówki</t>
  </si>
  <si>
    <t>Podzamcze</t>
  </si>
  <si>
    <t>Organizacja spotkania kulturalno - sportowego dla mieszkańców Podzamcza</t>
  </si>
  <si>
    <t>Doposażenie terenu rekreacyjno - sportowego w urządzeniu placu zabaw - projekt i częściowe wykonanie</t>
  </si>
  <si>
    <t>Rakowice</t>
  </si>
  <si>
    <t>Wykonanie docieplenia elewacji na budynku świetlicy</t>
  </si>
  <si>
    <t>Spotkanie kulturalno - sportowe dla mieszkańców Rakowice</t>
  </si>
  <si>
    <t>Rakowiec</t>
  </si>
  <si>
    <t>Plac zabaw ul. Pawlicka ( wymiana) - zestaw ze zjeżdżalnią, huśtawka</t>
  </si>
  <si>
    <t>Wymiana drabiny w OSP Rakowiec</t>
  </si>
  <si>
    <t>Kurtki przeciwdeszczowe dla najmłodszej grupy z KS Powiśle</t>
  </si>
  <si>
    <t>Organizacja spotkań kulturalno - sportowych: Dożynek, Dzień Dziecka, Opłatek dla seniorów</t>
  </si>
  <si>
    <t>Rozpędziny</t>
  </si>
  <si>
    <t>Linaria na plac zabaw (klepsydra)</t>
  </si>
  <si>
    <t>Remont drogi gminnj</t>
  </si>
  <si>
    <t>Impreza kulturalno - sportowa dla mieszkańców</t>
  </si>
  <si>
    <t>Szałwinek</t>
  </si>
  <si>
    <t>Próg zwalniający</t>
  </si>
  <si>
    <t>Głośnik z mikrofonem</t>
  </si>
  <si>
    <t>Grill</t>
  </si>
  <si>
    <t>Ławki z oparciem</t>
  </si>
  <si>
    <t>Spotkanie kulturalne dla mieszkańców sołectwa Szałwinek</t>
  </si>
  <si>
    <t>Tychnowy</t>
  </si>
  <si>
    <t>Budowa oświetlenia ulicznego ul. Bajeczna</t>
  </si>
  <si>
    <t xml:space="preserve">Organizacja festynu </t>
  </si>
  <si>
    <t>RAZEM</t>
  </si>
  <si>
    <t>Projekt oświetlenia placu zabaw przy ul. Długiej</t>
  </si>
  <si>
    <t>Modernizacja boiska do piłki nożnej dz. 260</t>
  </si>
  <si>
    <t>Ogrodzenie placu zabaw przy stawie</t>
  </si>
  <si>
    <t>Zakup akcesoriów do fotopułapki</t>
  </si>
  <si>
    <t>Zakup sprzętu AGD - czajnika elektrycznego oraz frytkownicy</t>
  </si>
  <si>
    <t>Zakup gier edukacyjnych dla dzieci</t>
  </si>
  <si>
    <t>Zagospodarowanie terenu rekreacyjno - sportowego poprzez montaż bramki do piłki nożnej.</t>
  </si>
  <si>
    <t>Zakup konstukcji budynku gospodarczego dla OSP (garaż/wiata)</t>
  </si>
  <si>
    <t xml:space="preserve">Wymiana wyeksploatowanych urządzeń na placu zabaw. </t>
  </si>
  <si>
    <t>Zagospodarowanie terenu rekreacyjno sportowego w zjazd linowy i grilla murowanego.</t>
  </si>
  <si>
    <t>Wykonanie oświetlenia na ul. Kwidzyńskiej.</t>
  </si>
  <si>
    <t xml:space="preserve">Organizacja spotkania społeczno-kulturalnego - zakup artykułów spożywczych i przemysłowych. </t>
  </si>
  <si>
    <t>Zakup stojaka na kosz do śmieci na teren rekreacyjny oraz kruszywa w postaci kamieni ozdobnych</t>
  </si>
  <si>
    <t>Doposażenie placu zabaw w Nowym Dworze w karuzelę, huśtawki poziome, słupki do siatkówki oraz ławki przy placu zabaw oraz wykonanie ogrodzenia.</t>
  </si>
  <si>
    <t xml:space="preserve">Doposażenie placu zabawa w Grabówku o karuzelę, huśtawki poziome, słupki do siatkówki oraz ławki przy placu zabaw. </t>
  </si>
  <si>
    <t xml:space="preserve">Doposażenie placu zabaw w Nowym Dworze w karuzelę, huśtawki poziome, słupki do siatkówki oraz ławki przy placu zabaw oraz wykonanie ogrodzenia. </t>
  </si>
  <si>
    <t xml:space="preserve">Montaż 3 ławek oraz koszty ogrodzenia placu zabaw siatką - projekt i wykonanie </t>
  </si>
  <si>
    <t xml:space="preserve">Zagospodarowanie terenu rekreacyjno sportowego poprzez: Budowa grilla murowanego, połozenie polbruku wokół grilla, zakup ławostołu. </t>
  </si>
  <si>
    <t>Zakup agregatu prądotwórczego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</si>
  <si>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14 października 2020 roku</t>
    </r>
  </si>
  <si>
    <t>Spotkanie o charakterze kulturalno-sport. dla mieszkańców Gniewskiego Pola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</si>
  <si>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i siłowni zewnętrz. oraz częściowa realizacja robót zaprojektowanych elementów</t>
  </si>
  <si>
    <t>Ogrodzenie placu zabaw.</t>
  </si>
  <si>
    <t>Mareza 
Osiedle</t>
  </si>
  <si>
    <t>Plac zabaw ul. Łowiecka - projekt i montaż: tyrolka, piaskownica, ramki do piłki nożnej i siłownia zewnątrzna</t>
  </si>
  <si>
    <t xml:space="preserve">Remont świetlicy wewnątrz </t>
  </si>
  <si>
    <t>Zakup tłucznia na drogi śródpolne</t>
  </si>
  <si>
    <t>Załącznik Nr 8</t>
  </si>
  <si>
    <t>do Uchwały Nr XXII/140/20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</si>
</sst>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0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9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/>
    </xf>
    <xf numFmtId="0" fontId="2" fillId="0" borderId="13" xfId="0" applyFont="1" applyBorder="1"/>
    <xf numFmtId="0" fontId="2" fillId="0" borderId="3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3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 wrapText="1"/>
    </xf>
    <xf numFmtId="0" fontId="0" fillId="0" borderId="13" xfId="0" applyBorder="1"/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workbookViewId="0">
      <selection activeCell="N17" sqref="N17"/>
    </sheetView>
  </sheetViews>
  <sheetFormatPr defaultRowHeight="15"/>
  <cols>
    <col min="1" max="1" width="4.42578125" customWidth="1"/>
    <col min="2" max="2" width="14.140625" customWidth="1"/>
    <col min="4" max="4" width="28.7109375" customWidth="1"/>
    <col min="8" max="8" width="11.7109375" customWidth="1"/>
    <col min="9" max="9" width="11.42578125" customWidth="1"/>
    <col min="10" max="10" width="11.7109375" customWidth="1"/>
    <col min="11" max="11" width="11" customWidth="1"/>
  </cols>
  <sheetData>
    <row r="1" spans="1:11">
      <c r="A1" s="1"/>
      <c r="B1" s="2"/>
      <c r="C1" s="3"/>
      <c r="D1" s="3"/>
      <c r="E1" s="4"/>
      <c r="F1" s="4"/>
      <c r="G1" s="4"/>
      <c r="H1" s="257" t="s">
        <v>129</v>
      </c>
      <c r="I1" s="257"/>
      <c r="J1" s="257"/>
      <c r="K1" s="5"/>
    </row>
    <row r="2" spans="1:11">
      <c r="A2" s="1"/>
      <c r="B2" s="2"/>
      <c r="C2" s="3"/>
      <c r="D2" s="3"/>
      <c r="E2" s="4"/>
      <c r="F2" s="4"/>
      <c r="G2" s="4"/>
      <c r="H2" s="257" t="s">
        <v>130</v>
      </c>
      <c r="I2" s="257"/>
      <c r="J2" s="257"/>
      <c r="K2" s="5"/>
    </row>
    <row r="3" spans="1:11">
      <c r="A3" s="1"/>
      <c r="B3" s="2"/>
      <c r="C3" s="3"/>
      <c r="D3" s="3"/>
      <c r="E3" s="4"/>
      <c r="F3" s="4"/>
      <c r="G3" s="4"/>
      <c r="H3" s="257" t="s">
        <v>0</v>
      </c>
      <c r="I3" s="257"/>
      <c r="J3" s="257"/>
      <c r="K3" s="5"/>
    </row>
    <row r="4" spans="1:11">
      <c r="A4" s="6"/>
      <c r="B4" s="7" t="s">
        <v>1</v>
      </c>
      <c r="C4" s="7"/>
      <c r="D4" s="7"/>
      <c r="E4" s="4"/>
      <c r="F4" s="4"/>
      <c r="G4" s="4"/>
      <c r="H4" s="257" t="s">
        <v>121</v>
      </c>
      <c r="I4" s="257"/>
      <c r="J4" s="257"/>
      <c r="K4" s="5"/>
    </row>
    <row r="5" spans="1:11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38.25">
      <c r="A6" s="13" t="s">
        <v>2</v>
      </c>
      <c r="B6" s="14" t="s">
        <v>3</v>
      </c>
      <c r="C6" s="258" t="s">
        <v>4</v>
      </c>
      <c r="D6" s="259"/>
      <c r="E6" s="15" t="s">
        <v>5</v>
      </c>
      <c r="F6" s="15" t="s">
        <v>6</v>
      </c>
      <c r="G6" s="15" t="s">
        <v>7</v>
      </c>
      <c r="H6" s="16" t="s">
        <v>8</v>
      </c>
      <c r="I6" s="16" t="s">
        <v>9</v>
      </c>
      <c r="J6" s="17" t="s">
        <v>10</v>
      </c>
      <c r="K6" s="16" t="s">
        <v>11</v>
      </c>
    </row>
    <row r="7" spans="1:11" ht="18.75" customHeight="1">
      <c r="A7" s="246">
        <v>1</v>
      </c>
      <c r="B7" s="202" t="s">
        <v>12</v>
      </c>
      <c r="C7" s="124" t="s">
        <v>13</v>
      </c>
      <c r="D7" s="166"/>
      <c r="E7" s="18">
        <v>600</v>
      </c>
      <c r="F7" s="19">
        <v>60017</v>
      </c>
      <c r="G7" s="18">
        <v>6050</v>
      </c>
      <c r="H7" s="20">
        <v>23903.9</v>
      </c>
      <c r="I7" s="20">
        <v>23903.9</v>
      </c>
      <c r="J7" s="21">
        <v>23904</v>
      </c>
      <c r="K7" s="115"/>
    </row>
    <row r="8" spans="1:11" ht="18" customHeight="1">
      <c r="A8" s="247"/>
      <c r="B8" s="249"/>
      <c r="C8" s="138" t="s">
        <v>14</v>
      </c>
      <c r="D8" s="139"/>
      <c r="E8" s="18">
        <v>750</v>
      </c>
      <c r="F8" s="18">
        <v>75075</v>
      </c>
      <c r="G8" s="18">
        <v>4210</v>
      </c>
      <c r="H8" s="20">
        <v>629.1</v>
      </c>
      <c r="I8" s="244"/>
      <c r="J8" s="21">
        <v>630</v>
      </c>
      <c r="K8" s="116"/>
    </row>
    <row r="9" spans="1:11" ht="18.75" customHeight="1">
      <c r="A9" s="247"/>
      <c r="B9" s="249"/>
      <c r="C9" s="242"/>
      <c r="D9" s="243"/>
      <c r="E9" s="18">
        <v>750</v>
      </c>
      <c r="F9" s="18">
        <v>75075</v>
      </c>
      <c r="G9" s="18">
        <v>4300</v>
      </c>
      <c r="H9" s="20">
        <v>629</v>
      </c>
      <c r="I9" s="245"/>
      <c r="J9" s="96">
        <v>629</v>
      </c>
      <c r="K9" s="116"/>
    </row>
    <row r="10" spans="1:11">
      <c r="A10" s="248"/>
      <c r="B10" s="22" t="s">
        <v>15</v>
      </c>
      <c r="C10" s="207">
        <f>SUM(H7:H9)</f>
        <v>25162</v>
      </c>
      <c r="D10" s="207"/>
      <c r="E10" s="207"/>
      <c r="F10" s="207"/>
      <c r="G10" s="207"/>
      <c r="H10" s="207"/>
      <c r="I10" s="23">
        <f>SUM(I7:I9)</f>
        <v>23903.9</v>
      </c>
      <c r="J10" s="104">
        <f>SUM(J7:J9)</f>
        <v>25163</v>
      </c>
      <c r="K10" s="25">
        <v>25162.01</v>
      </c>
    </row>
    <row r="11" spans="1:11">
      <c r="A11" s="246">
        <v>2</v>
      </c>
      <c r="B11" s="202" t="s">
        <v>16</v>
      </c>
      <c r="C11" s="138" t="s">
        <v>17</v>
      </c>
      <c r="D11" s="139"/>
      <c r="E11" s="250">
        <v>926</v>
      </c>
      <c r="F11" s="250">
        <v>92695</v>
      </c>
      <c r="G11" s="250">
        <v>4210</v>
      </c>
      <c r="H11" s="253">
        <v>1960</v>
      </c>
      <c r="I11" s="244"/>
      <c r="J11" s="147">
        <v>1960</v>
      </c>
      <c r="K11" s="115"/>
    </row>
    <row r="12" spans="1:11">
      <c r="A12" s="247"/>
      <c r="B12" s="249"/>
      <c r="C12" s="140"/>
      <c r="D12" s="141"/>
      <c r="E12" s="251"/>
      <c r="F12" s="251"/>
      <c r="G12" s="251"/>
      <c r="H12" s="254"/>
      <c r="I12" s="256"/>
      <c r="J12" s="148"/>
      <c r="K12" s="116"/>
    </row>
    <row r="13" spans="1:11" ht="8.4499999999999993" customHeight="1">
      <c r="A13" s="247"/>
      <c r="B13" s="249"/>
      <c r="C13" s="140"/>
      <c r="D13" s="141"/>
      <c r="E13" s="251"/>
      <c r="F13" s="251"/>
      <c r="G13" s="251"/>
      <c r="H13" s="254"/>
      <c r="I13" s="256"/>
      <c r="J13" s="148"/>
      <c r="K13" s="116"/>
    </row>
    <row r="14" spans="1:11" ht="4.1500000000000004" customHeight="1">
      <c r="A14" s="247"/>
      <c r="B14" s="249"/>
      <c r="C14" s="140"/>
      <c r="D14" s="141"/>
      <c r="E14" s="251"/>
      <c r="F14" s="251"/>
      <c r="G14" s="251"/>
      <c r="H14" s="254"/>
      <c r="I14" s="256"/>
      <c r="J14" s="148"/>
      <c r="K14" s="116"/>
    </row>
    <row r="15" spans="1:11" hidden="1">
      <c r="A15" s="247"/>
      <c r="B15" s="249"/>
      <c r="C15" s="242"/>
      <c r="D15" s="243"/>
      <c r="E15" s="252"/>
      <c r="F15" s="252"/>
      <c r="G15" s="252"/>
      <c r="H15" s="255"/>
      <c r="I15" s="245"/>
      <c r="J15" s="184"/>
      <c r="K15" s="116"/>
    </row>
    <row r="16" spans="1:11" ht="48" customHeight="1">
      <c r="A16" s="247"/>
      <c r="B16" s="249"/>
      <c r="C16" s="113" t="s">
        <v>18</v>
      </c>
      <c r="D16" s="114"/>
      <c r="E16" s="18">
        <v>926</v>
      </c>
      <c r="F16" s="19">
        <v>92695</v>
      </c>
      <c r="G16" s="18">
        <v>4300</v>
      </c>
      <c r="H16" s="26">
        <v>7717.19</v>
      </c>
      <c r="I16" s="20"/>
      <c r="J16" s="96">
        <v>7718</v>
      </c>
      <c r="K16" s="116"/>
    </row>
    <row r="17" spans="1:11" ht="41.25" customHeight="1">
      <c r="A17" s="247"/>
      <c r="B17" s="249"/>
      <c r="C17" s="113" t="s">
        <v>19</v>
      </c>
      <c r="D17" s="114"/>
      <c r="E17" s="18">
        <v>900</v>
      </c>
      <c r="F17" s="18">
        <v>90015</v>
      </c>
      <c r="G17" s="18">
        <v>6050</v>
      </c>
      <c r="H17" s="26">
        <v>16500</v>
      </c>
      <c r="I17" s="20">
        <v>16500</v>
      </c>
      <c r="J17" s="96">
        <v>16500</v>
      </c>
      <c r="K17" s="116"/>
    </row>
    <row r="18" spans="1:11" ht="39.75" customHeight="1">
      <c r="A18" s="247"/>
      <c r="B18" s="249"/>
      <c r="C18" s="113" t="s">
        <v>106</v>
      </c>
      <c r="D18" s="114"/>
      <c r="E18" s="18">
        <v>921</v>
      </c>
      <c r="F18" s="18">
        <v>92195</v>
      </c>
      <c r="G18" s="18">
        <v>4210</v>
      </c>
      <c r="H18" s="26">
        <v>300</v>
      </c>
      <c r="I18" s="20"/>
      <c r="J18" s="96">
        <v>300</v>
      </c>
      <c r="K18" s="116"/>
    </row>
    <row r="19" spans="1:11" ht="49.9" customHeight="1">
      <c r="A19" s="247"/>
      <c r="B19" s="249"/>
      <c r="C19" s="113" t="s">
        <v>114</v>
      </c>
      <c r="D19" s="114"/>
      <c r="E19" s="84">
        <v>926</v>
      </c>
      <c r="F19" s="84">
        <v>92695</v>
      </c>
      <c r="G19" s="18">
        <v>4210</v>
      </c>
      <c r="H19" s="26">
        <v>557.85</v>
      </c>
      <c r="I19" s="85"/>
      <c r="J19" s="96">
        <v>557.85</v>
      </c>
      <c r="K19" s="116"/>
    </row>
    <row r="20" spans="1:11" ht="20.25" customHeight="1">
      <c r="A20" s="247"/>
      <c r="B20" s="249"/>
      <c r="C20" s="113" t="s">
        <v>107</v>
      </c>
      <c r="D20" s="114"/>
      <c r="E20" s="84">
        <v>921</v>
      </c>
      <c r="F20" s="84">
        <v>92195</v>
      </c>
      <c r="G20" s="18">
        <v>4210</v>
      </c>
      <c r="H20" s="26">
        <v>150</v>
      </c>
      <c r="I20" s="85"/>
      <c r="J20" s="96">
        <v>150</v>
      </c>
      <c r="K20" s="116"/>
    </row>
    <row r="21" spans="1:11" ht="48.75" customHeight="1">
      <c r="A21" s="247"/>
      <c r="B21" s="249"/>
      <c r="C21" s="138" t="s">
        <v>113</v>
      </c>
      <c r="D21" s="139"/>
      <c r="E21" s="84">
        <v>750</v>
      </c>
      <c r="F21" s="84">
        <v>75075</v>
      </c>
      <c r="G21" s="19">
        <v>4210</v>
      </c>
      <c r="H21" s="26">
        <v>412</v>
      </c>
      <c r="I21" s="85"/>
      <c r="J21" s="96">
        <v>412</v>
      </c>
      <c r="K21" s="116"/>
    </row>
    <row r="22" spans="1:11" ht="16.5" customHeight="1">
      <c r="A22" s="248"/>
      <c r="B22" s="22" t="s">
        <v>15</v>
      </c>
      <c r="C22" s="207">
        <f>SUM(H11:H21)</f>
        <v>27597.039999999997</v>
      </c>
      <c r="D22" s="207"/>
      <c r="E22" s="207"/>
      <c r="F22" s="207"/>
      <c r="G22" s="207"/>
      <c r="H22" s="207"/>
      <c r="I22" s="23">
        <f>SUM(I11:I21)</f>
        <v>16500</v>
      </c>
      <c r="J22" s="104">
        <f>SUM(J11:J21)</f>
        <v>27597.85</v>
      </c>
      <c r="K22" s="25">
        <v>27597.040000000001</v>
      </c>
    </row>
    <row r="23" spans="1:11">
      <c r="A23" s="246">
        <v>3</v>
      </c>
      <c r="B23" s="202" t="s">
        <v>20</v>
      </c>
      <c r="C23" s="117" t="s">
        <v>21</v>
      </c>
      <c r="D23" s="118"/>
      <c r="E23" s="250">
        <v>926</v>
      </c>
      <c r="F23" s="250">
        <v>92695</v>
      </c>
      <c r="G23" s="250">
        <v>6050</v>
      </c>
      <c r="H23" s="244">
        <v>18488.21</v>
      </c>
      <c r="I23" s="244">
        <v>18488.21</v>
      </c>
      <c r="J23" s="147">
        <v>18489</v>
      </c>
      <c r="K23" s="115"/>
    </row>
    <row r="24" spans="1:11" ht="57.6" customHeight="1">
      <c r="A24" s="247"/>
      <c r="B24" s="249"/>
      <c r="C24" s="127"/>
      <c r="D24" s="128"/>
      <c r="E24" s="252"/>
      <c r="F24" s="252"/>
      <c r="G24" s="252"/>
      <c r="H24" s="245"/>
      <c r="I24" s="245"/>
      <c r="J24" s="184"/>
      <c r="K24" s="126"/>
    </row>
    <row r="25" spans="1:11" ht="19.149999999999999" customHeight="1">
      <c r="A25" s="248"/>
      <c r="B25" s="22" t="s">
        <v>15</v>
      </c>
      <c r="C25" s="239">
        <f>SUM(H23:H24)</f>
        <v>18488.21</v>
      </c>
      <c r="D25" s="240"/>
      <c r="E25" s="240"/>
      <c r="F25" s="240"/>
      <c r="G25" s="240"/>
      <c r="H25" s="241"/>
      <c r="I25" s="23">
        <f>SUM(I23:I24)</f>
        <v>18488.21</v>
      </c>
      <c r="J25" s="104">
        <f>SUM(J23:J24)</f>
        <v>18489</v>
      </c>
      <c r="K25" s="25">
        <v>18488.21</v>
      </c>
    </row>
    <row r="26" spans="1:11">
      <c r="A26" s="153">
        <v>4</v>
      </c>
      <c r="B26" s="176" t="s">
        <v>22</v>
      </c>
      <c r="C26" s="235" t="s">
        <v>23</v>
      </c>
      <c r="D26" s="235"/>
      <c r="E26" s="27">
        <v>900</v>
      </c>
      <c r="F26" s="27">
        <v>90015</v>
      </c>
      <c r="G26" s="27">
        <v>6050</v>
      </c>
      <c r="H26" s="28">
        <v>18635</v>
      </c>
      <c r="I26" s="28">
        <v>18635</v>
      </c>
      <c r="J26" s="96">
        <v>18635</v>
      </c>
      <c r="K26" s="115"/>
    </row>
    <row r="27" spans="1:11">
      <c r="A27" s="154"/>
      <c r="B27" s="176"/>
      <c r="C27" s="138" t="s">
        <v>24</v>
      </c>
      <c r="D27" s="139"/>
      <c r="E27" s="109">
        <v>750</v>
      </c>
      <c r="F27" s="109">
        <v>75075</v>
      </c>
      <c r="G27" s="27">
        <v>4210</v>
      </c>
      <c r="H27" s="28">
        <v>980</v>
      </c>
      <c r="I27" s="28"/>
      <c r="J27" s="96">
        <v>980</v>
      </c>
      <c r="K27" s="116"/>
    </row>
    <row r="28" spans="1:11">
      <c r="A28" s="169"/>
      <c r="B28" s="29" t="s">
        <v>15</v>
      </c>
      <c r="C28" s="120">
        <f>SUM(H26:H27)</f>
        <v>19615</v>
      </c>
      <c r="D28" s="121"/>
      <c r="E28" s="121"/>
      <c r="F28" s="121"/>
      <c r="G28" s="121"/>
      <c r="H28" s="122"/>
      <c r="I28" s="30">
        <f>SUM(I26:I27)</f>
        <v>18635</v>
      </c>
      <c r="J28" s="104">
        <f>SUM(J26:J27)</f>
        <v>19615</v>
      </c>
      <c r="K28" s="31">
        <v>19615.54</v>
      </c>
    </row>
    <row r="29" spans="1:11" ht="44.25" customHeight="1">
      <c r="A29" s="154">
        <v>5</v>
      </c>
      <c r="B29" s="32" t="s">
        <v>25</v>
      </c>
      <c r="C29" s="260" t="s">
        <v>26</v>
      </c>
      <c r="D29" s="261"/>
      <c r="E29" s="33">
        <v>926</v>
      </c>
      <c r="F29" s="33">
        <v>92695</v>
      </c>
      <c r="G29" s="33">
        <v>6050</v>
      </c>
      <c r="H29" s="34">
        <v>18803.830000000002</v>
      </c>
      <c r="I29" s="35">
        <v>18803.830000000002</v>
      </c>
      <c r="J29" s="96">
        <v>18804</v>
      </c>
      <c r="K29" s="35"/>
    </row>
    <row r="30" spans="1:11" ht="14.45" customHeight="1">
      <c r="A30" s="169"/>
      <c r="B30" s="29" t="s">
        <v>15</v>
      </c>
      <c r="C30" s="262">
        <f>SUM(H29:H29)</f>
        <v>18803.830000000002</v>
      </c>
      <c r="D30" s="263"/>
      <c r="E30" s="263"/>
      <c r="F30" s="263"/>
      <c r="G30" s="263"/>
      <c r="H30" s="264"/>
      <c r="I30" s="25">
        <f>SUM(I29:I29)</f>
        <v>18803.830000000002</v>
      </c>
      <c r="J30" s="104">
        <f>SUM(J29:J29)</f>
        <v>18804</v>
      </c>
      <c r="K30" s="25">
        <v>18803.86</v>
      </c>
    </row>
    <row r="31" spans="1:11">
      <c r="A31" s="110">
        <v>6</v>
      </c>
      <c r="B31" s="111" t="s">
        <v>27</v>
      </c>
      <c r="C31" s="138" t="s">
        <v>28</v>
      </c>
      <c r="D31" s="139"/>
      <c r="E31" s="143">
        <v>926</v>
      </c>
      <c r="F31" s="143">
        <v>92695</v>
      </c>
      <c r="G31" s="191">
        <v>4300</v>
      </c>
      <c r="H31" s="170">
        <v>5135.42</v>
      </c>
      <c r="I31" s="145"/>
      <c r="J31" s="147">
        <v>5136</v>
      </c>
      <c r="K31" s="115"/>
    </row>
    <row r="32" spans="1:11">
      <c r="A32" s="110"/>
      <c r="B32" s="112"/>
      <c r="C32" s="140"/>
      <c r="D32" s="141"/>
      <c r="E32" s="144"/>
      <c r="F32" s="144"/>
      <c r="G32" s="192"/>
      <c r="H32" s="170"/>
      <c r="I32" s="146"/>
      <c r="J32" s="148"/>
      <c r="K32" s="116"/>
    </row>
    <row r="33" spans="1:11" ht="3.6" customHeight="1">
      <c r="A33" s="110"/>
      <c r="B33" s="112"/>
      <c r="C33" s="242"/>
      <c r="D33" s="243"/>
      <c r="E33" s="149"/>
      <c r="F33" s="149"/>
      <c r="G33" s="193"/>
      <c r="H33" s="170"/>
      <c r="I33" s="211"/>
      <c r="J33" s="184"/>
      <c r="K33" s="116"/>
    </row>
    <row r="34" spans="1:11">
      <c r="A34" s="110"/>
      <c r="B34" s="112"/>
      <c r="C34" s="124" t="s">
        <v>29</v>
      </c>
      <c r="D34" s="166"/>
      <c r="E34" s="37">
        <v>600</v>
      </c>
      <c r="F34" s="37">
        <v>60017</v>
      </c>
      <c r="G34" s="27">
        <v>6050</v>
      </c>
      <c r="H34" s="28">
        <v>12000</v>
      </c>
      <c r="I34" s="28">
        <v>12000</v>
      </c>
      <c r="J34" s="96">
        <v>12000</v>
      </c>
      <c r="K34" s="116"/>
    </row>
    <row r="35" spans="1:11">
      <c r="A35" s="110"/>
      <c r="B35" s="112"/>
      <c r="C35" s="117" t="s">
        <v>30</v>
      </c>
      <c r="D35" s="118"/>
      <c r="E35" s="143">
        <v>750</v>
      </c>
      <c r="F35" s="143">
        <v>75075</v>
      </c>
      <c r="G35" s="37">
        <v>4210</v>
      </c>
      <c r="H35" s="28">
        <v>451.86</v>
      </c>
      <c r="I35" s="145"/>
      <c r="J35" s="96">
        <v>452</v>
      </c>
      <c r="K35" s="116"/>
    </row>
    <row r="36" spans="1:11">
      <c r="A36" s="110"/>
      <c r="B36" s="112"/>
      <c r="C36" s="127"/>
      <c r="D36" s="128"/>
      <c r="E36" s="149"/>
      <c r="F36" s="149"/>
      <c r="G36" s="37">
        <v>4300</v>
      </c>
      <c r="H36" s="28">
        <v>450</v>
      </c>
      <c r="I36" s="211"/>
      <c r="J36" s="96">
        <v>450</v>
      </c>
      <c r="K36" s="116"/>
    </row>
    <row r="37" spans="1:11">
      <c r="A37" s="110"/>
      <c r="B37" s="29" t="s">
        <v>15</v>
      </c>
      <c r="C37" s="129">
        <f>SUM(H31:H36)</f>
        <v>18037.28</v>
      </c>
      <c r="D37" s="130"/>
      <c r="E37" s="130"/>
      <c r="F37" s="130"/>
      <c r="G37" s="130"/>
      <c r="H37" s="131"/>
      <c r="I37" s="30">
        <f>SUM(I31:I34)</f>
        <v>12000</v>
      </c>
      <c r="J37" s="104">
        <f>SUM(J31:J36)</f>
        <v>18038</v>
      </c>
      <c r="K37" s="25">
        <v>18037.28</v>
      </c>
    </row>
    <row r="38" spans="1:11" ht="135" customHeight="1">
      <c r="A38" s="110">
        <v>7</v>
      </c>
      <c r="B38" s="111" t="s">
        <v>31</v>
      </c>
      <c r="C38" s="229" t="s">
        <v>123</v>
      </c>
      <c r="D38" s="230"/>
      <c r="E38" s="38">
        <v>926</v>
      </c>
      <c r="F38" s="38">
        <v>92695</v>
      </c>
      <c r="G38" s="38">
        <v>6050</v>
      </c>
      <c r="H38" s="28">
        <v>15837.03</v>
      </c>
      <c r="I38" s="28">
        <v>15837.03</v>
      </c>
      <c r="J38" s="96">
        <v>15837</v>
      </c>
      <c r="K38" s="115"/>
    </row>
    <row r="39" spans="1:11">
      <c r="A39" s="110"/>
      <c r="B39" s="112"/>
      <c r="C39" s="113" t="s">
        <v>32</v>
      </c>
      <c r="D39" s="114"/>
      <c r="E39" s="38">
        <v>921</v>
      </c>
      <c r="F39" s="38">
        <v>92195</v>
      </c>
      <c r="G39" s="38">
        <v>4210</v>
      </c>
      <c r="H39" s="28">
        <v>1500</v>
      </c>
      <c r="I39" s="28"/>
      <c r="J39" s="96">
        <v>1500</v>
      </c>
      <c r="K39" s="116"/>
    </row>
    <row r="40" spans="1:11">
      <c r="A40" s="110"/>
      <c r="B40" s="112"/>
      <c r="C40" s="113" t="s">
        <v>33</v>
      </c>
      <c r="D40" s="114"/>
      <c r="E40" s="38">
        <v>754</v>
      </c>
      <c r="F40" s="38">
        <v>75412</v>
      </c>
      <c r="G40" s="38">
        <v>4210</v>
      </c>
      <c r="H40" s="28">
        <v>2000</v>
      </c>
      <c r="I40" s="28"/>
      <c r="J40" s="96">
        <v>2000</v>
      </c>
      <c r="K40" s="116"/>
    </row>
    <row r="41" spans="1:11">
      <c r="A41" s="110"/>
      <c r="B41" s="112"/>
      <c r="C41" s="117" t="s">
        <v>122</v>
      </c>
      <c r="D41" s="118"/>
      <c r="E41" s="238">
        <v>750</v>
      </c>
      <c r="F41" s="238">
        <v>75075</v>
      </c>
      <c r="G41" s="38">
        <v>4210</v>
      </c>
      <c r="H41" s="28">
        <v>500</v>
      </c>
      <c r="I41" s="28"/>
      <c r="J41" s="96">
        <v>500</v>
      </c>
      <c r="K41" s="116"/>
    </row>
    <row r="42" spans="1:11" ht="17.25" customHeight="1">
      <c r="A42" s="110"/>
      <c r="B42" s="123"/>
      <c r="C42" s="127"/>
      <c r="D42" s="128"/>
      <c r="E42" s="238"/>
      <c r="F42" s="238"/>
      <c r="G42" s="38">
        <v>4300</v>
      </c>
      <c r="H42" s="28">
        <v>500</v>
      </c>
      <c r="I42" s="28"/>
      <c r="J42" s="96">
        <v>500</v>
      </c>
      <c r="K42" s="126"/>
    </row>
    <row r="43" spans="1:11">
      <c r="A43" s="110"/>
      <c r="B43" s="29" t="s">
        <v>15</v>
      </c>
      <c r="C43" s="120">
        <f>SUM(H38:H42)</f>
        <v>20337.03</v>
      </c>
      <c r="D43" s="199"/>
      <c r="E43" s="199"/>
      <c r="F43" s="199"/>
      <c r="G43" s="199"/>
      <c r="H43" s="227"/>
      <c r="I43" s="25">
        <f>SUM(I38:I40)</f>
        <v>15837.03</v>
      </c>
      <c r="J43" s="104">
        <f>SUM(J38:J42)</f>
        <v>20337</v>
      </c>
      <c r="K43" s="31">
        <v>20337.03</v>
      </c>
    </row>
    <row r="44" spans="1:11">
      <c r="A44" s="110">
        <v>8</v>
      </c>
      <c r="B44" s="111" t="s">
        <v>34</v>
      </c>
      <c r="C44" s="235" t="s">
        <v>35</v>
      </c>
      <c r="D44" s="235"/>
      <c r="E44" s="142">
        <v>926</v>
      </c>
      <c r="F44" s="142">
        <v>92695</v>
      </c>
      <c r="G44" s="142">
        <v>6050</v>
      </c>
      <c r="H44" s="170">
        <v>19400</v>
      </c>
      <c r="I44" s="170">
        <v>19400</v>
      </c>
      <c r="J44" s="172">
        <v>19400</v>
      </c>
      <c r="K44" s="115"/>
    </row>
    <row r="45" spans="1:11">
      <c r="A45" s="110"/>
      <c r="B45" s="112"/>
      <c r="C45" s="235"/>
      <c r="D45" s="235"/>
      <c r="E45" s="142"/>
      <c r="F45" s="142"/>
      <c r="G45" s="142"/>
      <c r="H45" s="170"/>
      <c r="I45" s="170"/>
      <c r="J45" s="172"/>
      <c r="K45" s="116"/>
    </row>
    <row r="46" spans="1:11">
      <c r="A46" s="110"/>
      <c r="B46" s="112"/>
      <c r="C46" s="235"/>
      <c r="D46" s="235"/>
      <c r="E46" s="142"/>
      <c r="F46" s="142"/>
      <c r="G46" s="142"/>
      <c r="H46" s="170"/>
      <c r="I46" s="170"/>
      <c r="J46" s="172"/>
      <c r="K46" s="116"/>
    </row>
    <row r="47" spans="1:11">
      <c r="A47" s="110"/>
      <c r="B47" s="112"/>
      <c r="C47" s="235"/>
      <c r="D47" s="235"/>
      <c r="E47" s="142"/>
      <c r="F47" s="142"/>
      <c r="G47" s="142"/>
      <c r="H47" s="170"/>
      <c r="I47" s="170"/>
      <c r="J47" s="172"/>
      <c r="K47" s="116"/>
    </row>
    <row r="48" spans="1:11" ht="58.15" customHeight="1">
      <c r="A48" s="110"/>
      <c r="B48" s="112"/>
      <c r="C48" s="235"/>
      <c r="D48" s="235"/>
      <c r="E48" s="142"/>
      <c r="F48" s="142"/>
      <c r="G48" s="142"/>
      <c r="H48" s="170"/>
      <c r="I48" s="170"/>
      <c r="J48" s="172"/>
      <c r="K48" s="116"/>
    </row>
    <row r="49" spans="1:11" ht="30.6" customHeight="1">
      <c r="A49" s="110"/>
      <c r="B49" s="112"/>
      <c r="C49" s="113" t="s">
        <v>36</v>
      </c>
      <c r="D49" s="114"/>
      <c r="E49" s="27">
        <v>926</v>
      </c>
      <c r="F49" s="27">
        <v>92695</v>
      </c>
      <c r="G49" s="27">
        <v>4300</v>
      </c>
      <c r="H49" s="28">
        <v>4700</v>
      </c>
      <c r="I49" s="28"/>
      <c r="J49" s="96">
        <v>4700</v>
      </c>
      <c r="K49" s="116"/>
    </row>
    <row r="50" spans="1:11">
      <c r="A50" s="110"/>
      <c r="B50" s="112"/>
      <c r="C50" s="117" t="s">
        <v>37</v>
      </c>
      <c r="D50" s="118"/>
      <c r="E50" s="27">
        <v>750</v>
      </c>
      <c r="F50" s="27">
        <v>75075</v>
      </c>
      <c r="G50" s="27">
        <v>4210</v>
      </c>
      <c r="H50" s="28">
        <v>675</v>
      </c>
      <c r="I50" s="28"/>
      <c r="J50" s="96">
        <v>675</v>
      </c>
      <c r="K50" s="116"/>
    </row>
    <row r="51" spans="1:11">
      <c r="A51" s="110"/>
      <c r="B51" s="112"/>
      <c r="C51" s="127"/>
      <c r="D51" s="128"/>
      <c r="E51" s="27">
        <v>750</v>
      </c>
      <c r="F51" s="27">
        <v>75075</v>
      </c>
      <c r="G51" s="27">
        <v>4300</v>
      </c>
      <c r="H51" s="28">
        <v>675</v>
      </c>
      <c r="I51" s="28"/>
      <c r="J51" s="96">
        <v>675</v>
      </c>
      <c r="K51" s="116"/>
    </row>
    <row r="52" spans="1:11" ht="25.9" customHeight="1">
      <c r="A52" s="110"/>
      <c r="B52" s="123"/>
      <c r="C52" s="113" t="s">
        <v>38</v>
      </c>
      <c r="D52" s="114"/>
      <c r="E52" s="27">
        <v>926</v>
      </c>
      <c r="F52" s="27">
        <v>92695</v>
      </c>
      <c r="G52" s="27">
        <v>4210</v>
      </c>
      <c r="H52" s="28">
        <v>1560.83</v>
      </c>
      <c r="I52" s="28"/>
      <c r="J52" s="96">
        <v>1561</v>
      </c>
      <c r="K52" s="126"/>
    </row>
    <row r="53" spans="1:11">
      <c r="A53" s="110"/>
      <c r="B53" s="29" t="s">
        <v>15</v>
      </c>
      <c r="C53" s="236">
        <f>SUM(H44:H52)</f>
        <v>27010.83</v>
      </c>
      <c r="D53" s="237"/>
      <c r="E53" s="121"/>
      <c r="F53" s="121"/>
      <c r="G53" s="121"/>
      <c r="H53" s="122"/>
      <c r="I53" s="25">
        <f>SUM(I44:I48)</f>
        <v>19400</v>
      </c>
      <c r="J53" s="104">
        <f>SUM(J44:J52)</f>
        <v>27011</v>
      </c>
      <c r="K53" s="25">
        <v>27010.83</v>
      </c>
    </row>
    <row r="54" spans="1:11">
      <c r="A54" s="110">
        <v>9</v>
      </c>
      <c r="B54" s="176" t="s">
        <v>39</v>
      </c>
      <c r="C54" s="196" t="s">
        <v>115</v>
      </c>
      <c r="D54" s="196"/>
      <c r="E54" s="142">
        <v>926</v>
      </c>
      <c r="F54" s="142">
        <v>92695</v>
      </c>
      <c r="G54" s="142">
        <v>6050</v>
      </c>
      <c r="H54" s="232">
        <v>21780.02</v>
      </c>
      <c r="I54" s="232">
        <v>21780.02</v>
      </c>
      <c r="J54" s="172">
        <v>21781</v>
      </c>
      <c r="K54" s="115"/>
    </row>
    <row r="55" spans="1:11">
      <c r="A55" s="110"/>
      <c r="B55" s="176"/>
      <c r="C55" s="196"/>
      <c r="D55" s="196"/>
      <c r="E55" s="142"/>
      <c r="F55" s="142"/>
      <c r="G55" s="142"/>
      <c r="H55" s="232"/>
      <c r="I55" s="232"/>
      <c r="J55" s="172"/>
      <c r="K55" s="116"/>
    </row>
    <row r="56" spans="1:11">
      <c r="A56" s="110"/>
      <c r="B56" s="176"/>
      <c r="C56" s="196"/>
      <c r="D56" s="196"/>
      <c r="E56" s="142"/>
      <c r="F56" s="142"/>
      <c r="G56" s="142"/>
      <c r="H56" s="232"/>
      <c r="I56" s="232"/>
      <c r="J56" s="172"/>
      <c r="K56" s="116"/>
    </row>
    <row r="57" spans="1:11">
      <c r="A57" s="110"/>
      <c r="B57" s="176"/>
      <c r="C57" s="196"/>
      <c r="D57" s="196"/>
      <c r="E57" s="142"/>
      <c r="F57" s="142"/>
      <c r="G57" s="142"/>
      <c r="H57" s="232"/>
      <c r="I57" s="232"/>
      <c r="J57" s="172"/>
      <c r="K57" s="116"/>
    </row>
    <row r="58" spans="1:11" ht="7.15" customHeight="1">
      <c r="A58" s="110"/>
      <c r="B58" s="176"/>
      <c r="C58" s="196"/>
      <c r="D58" s="196"/>
      <c r="E58" s="142"/>
      <c r="F58" s="142"/>
      <c r="G58" s="142"/>
      <c r="H58" s="232"/>
      <c r="I58" s="232"/>
      <c r="J58" s="172"/>
      <c r="K58" s="116"/>
    </row>
    <row r="59" spans="1:11" ht="19.899999999999999" customHeight="1">
      <c r="A59" s="110"/>
      <c r="B59" s="29" t="s">
        <v>15</v>
      </c>
      <c r="C59" s="233">
        <f>SUM(H54:H58)</f>
        <v>21780.02</v>
      </c>
      <c r="D59" s="234"/>
      <c r="E59" s="234"/>
      <c r="F59" s="234"/>
      <c r="G59" s="234"/>
      <c r="H59" s="234"/>
      <c r="I59" s="25">
        <f>SUM(I54:I58)</f>
        <v>21780.02</v>
      </c>
      <c r="J59" s="104">
        <f>SUM(J54:J58)</f>
        <v>21781</v>
      </c>
      <c r="K59" s="25">
        <v>21780.02</v>
      </c>
    </row>
    <row r="60" spans="1:11" ht="31.15" customHeight="1">
      <c r="A60" s="110">
        <v>10</v>
      </c>
      <c r="B60" s="176" t="s">
        <v>40</v>
      </c>
      <c r="C60" s="231" t="s">
        <v>41</v>
      </c>
      <c r="D60" s="231"/>
      <c r="E60" s="27">
        <v>900</v>
      </c>
      <c r="F60" s="27">
        <v>90015</v>
      </c>
      <c r="G60" s="27">
        <v>6050</v>
      </c>
      <c r="H60" s="20">
        <v>23981.63</v>
      </c>
      <c r="I60" s="28">
        <v>23981.63</v>
      </c>
      <c r="J60" s="96">
        <v>23982</v>
      </c>
      <c r="K60" s="165"/>
    </row>
    <row r="61" spans="1:11" ht="21" customHeight="1">
      <c r="A61" s="110"/>
      <c r="B61" s="176"/>
      <c r="C61" s="231" t="s">
        <v>42</v>
      </c>
      <c r="D61" s="231"/>
      <c r="E61" s="142">
        <v>750</v>
      </c>
      <c r="F61" s="142">
        <v>75075</v>
      </c>
      <c r="G61" s="27">
        <v>4210</v>
      </c>
      <c r="H61" s="20">
        <v>500</v>
      </c>
      <c r="I61" s="28"/>
      <c r="J61" s="96">
        <v>500</v>
      </c>
      <c r="K61" s="165"/>
    </row>
    <row r="62" spans="1:11" ht="23.25" customHeight="1">
      <c r="A62" s="110"/>
      <c r="B62" s="176"/>
      <c r="C62" s="231"/>
      <c r="D62" s="231"/>
      <c r="E62" s="142"/>
      <c r="F62" s="142"/>
      <c r="G62" s="27">
        <v>4300</v>
      </c>
      <c r="H62" s="20">
        <v>500</v>
      </c>
      <c r="I62" s="28"/>
      <c r="J62" s="96">
        <v>500</v>
      </c>
      <c r="K62" s="165"/>
    </row>
    <row r="63" spans="1:11">
      <c r="A63" s="110"/>
      <c r="B63" s="29" t="s">
        <v>15</v>
      </c>
      <c r="C63" s="218">
        <f>SUM(H60:H62)</f>
        <v>24981.63</v>
      </c>
      <c r="D63" s="218"/>
      <c r="E63" s="218"/>
      <c r="F63" s="218"/>
      <c r="G63" s="218"/>
      <c r="H63" s="218"/>
      <c r="I63" s="25">
        <f>SUM(I60:I62)</f>
        <v>23981.63</v>
      </c>
      <c r="J63" s="104">
        <f>SUM(J60:J62)</f>
        <v>24982</v>
      </c>
      <c r="K63" s="41">
        <v>24981.63</v>
      </c>
    </row>
    <row r="64" spans="1:11" ht="22.5" customHeight="1">
      <c r="A64" s="110">
        <v>11</v>
      </c>
      <c r="B64" s="111" t="s">
        <v>43</v>
      </c>
      <c r="C64" s="228" t="s">
        <v>124</v>
      </c>
      <c r="D64" s="228"/>
      <c r="E64" s="27">
        <v>926</v>
      </c>
      <c r="F64" s="27">
        <v>92695</v>
      </c>
      <c r="G64" s="27">
        <v>6050</v>
      </c>
      <c r="H64" s="28">
        <v>25306.85</v>
      </c>
      <c r="I64" s="28">
        <v>25306.85</v>
      </c>
      <c r="J64" s="96">
        <v>25307</v>
      </c>
      <c r="K64" s="115"/>
    </row>
    <row r="65" spans="1:11" ht="22.5" customHeight="1">
      <c r="A65" s="110"/>
      <c r="B65" s="112"/>
      <c r="C65" s="229" t="s">
        <v>44</v>
      </c>
      <c r="D65" s="230"/>
      <c r="E65" s="42">
        <v>754</v>
      </c>
      <c r="F65" s="42">
        <v>75412</v>
      </c>
      <c r="G65" s="27">
        <v>4210</v>
      </c>
      <c r="H65" s="43">
        <v>1000</v>
      </c>
      <c r="I65" s="28"/>
      <c r="J65" s="62">
        <v>1000</v>
      </c>
      <c r="K65" s="116"/>
    </row>
    <row r="66" spans="1:11" ht="38.25" customHeight="1">
      <c r="A66" s="110"/>
      <c r="B66" s="112"/>
      <c r="C66" s="138" t="s">
        <v>45</v>
      </c>
      <c r="D66" s="139"/>
      <c r="E66" s="76">
        <v>750</v>
      </c>
      <c r="F66" s="76">
        <v>75075</v>
      </c>
      <c r="G66" s="27">
        <v>4210</v>
      </c>
      <c r="H66" s="43">
        <v>1200</v>
      </c>
      <c r="I66" s="28"/>
      <c r="J66" s="62">
        <v>1200</v>
      </c>
      <c r="K66" s="116"/>
    </row>
    <row r="67" spans="1:11" ht="21.75" customHeight="1">
      <c r="A67" s="110"/>
      <c r="B67" s="29" t="s">
        <v>15</v>
      </c>
      <c r="C67" s="120">
        <f>SUM(H64:H66)</f>
        <v>27506.85</v>
      </c>
      <c r="D67" s="121"/>
      <c r="E67" s="121"/>
      <c r="F67" s="121"/>
      <c r="G67" s="121"/>
      <c r="H67" s="122"/>
      <c r="I67" s="30">
        <f>SUM(I64:I66)</f>
        <v>25306.85</v>
      </c>
      <c r="J67" s="104">
        <f>SUM(J64:J66)</f>
        <v>27507</v>
      </c>
      <c r="K67" s="25">
        <v>27506.85</v>
      </c>
    </row>
    <row r="68" spans="1:11" ht="24.75" customHeight="1">
      <c r="A68" s="153">
        <v>12</v>
      </c>
      <c r="B68" s="111" t="s">
        <v>46</v>
      </c>
      <c r="C68" s="44"/>
      <c r="D68" s="45"/>
      <c r="E68" s="46">
        <v>700</v>
      </c>
      <c r="F68" s="46">
        <v>70005</v>
      </c>
      <c r="G68" s="46">
        <v>4210</v>
      </c>
      <c r="H68" s="83">
        <v>1088</v>
      </c>
      <c r="I68" s="28"/>
      <c r="J68" s="96">
        <v>1088</v>
      </c>
      <c r="K68" s="47"/>
    </row>
    <row r="69" spans="1:11" ht="33" customHeight="1">
      <c r="A69" s="154"/>
      <c r="B69" s="123"/>
      <c r="C69" s="124" t="s">
        <v>47</v>
      </c>
      <c r="D69" s="166"/>
      <c r="E69" s="27">
        <v>700</v>
      </c>
      <c r="F69" s="27">
        <v>70005</v>
      </c>
      <c r="G69" s="37">
        <v>4270</v>
      </c>
      <c r="H69" s="34">
        <v>21368.41</v>
      </c>
      <c r="I69" s="34"/>
      <c r="J69" s="96">
        <v>21368</v>
      </c>
      <c r="K69" s="47"/>
    </row>
    <row r="70" spans="1:11">
      <c r="A70" s="169"/>
      <c r="B70" s="29" t="s">
        <v>15</v>
      </c>
      <c r="C70" s="120">
        <f>H69+H68</f>
        <v>22456.41</v>
      </c>
      <c r="D70" s="199"/>
      <c r="E70" s="199"/>
      <c r="F70" s="199"/>
      <c r="G70" s="199"/>
      <c r="H70" s="227"/>
      <c r="I70" s="25"/>
      <c r="J70" s="104">
        <f>J69+J68</f>
        <v>22456</v>
      </c>
      <c r="K70" s="25">
        <v>22456.41</v>
      </c>
    </row>
    <row r="71" spans="1:11" ht="20.25" customHeight="1">
      <c r="A71" s="110">
        <v>13</v>
      </c>
      <c r="B71" s="176" t="s">
        <v>48</v>
      </c>
      <c r="C71" s="196" t="s">
        <v>33</v>
      </c>
      <c r="D71" s="196"/>
      <c r="E71" s="27">
        <v>754</v>
      </c>
      <c r="F71" s="27">
        <v>75412</v>
      </c>
      <c r="G71" s="27">
        <v>4210</v>
      </c>
      <c r="H71" s="28">
        <v>2000</v>
      </c>
      <c r="I71" s="48"/>
      <c r="J71" s="96">
        <v>2000</v>
      </c>
      <c r="K71" s="115"/>
    </row>
    <row r="72" spans="1:11" ht="21.75" customHeight="1">
      <c r="A72" s="110"/>
      <c r="B72" s="176"/>
      <c r="C72" s="113" t="s">
        <v>112</v>
      </c>
      <c r="D72" s="114"/>
      <c r="E72" s="27">
        <v>900</v>
      </c>
      <c r="F72" s="27">
        <v>90015</v>
      </c>
      <c r="G72" s="27">
        <v>6050</v>
      </c>
      <c r="H72" s="28">
        <v>12570</v>
      </c>
      <c r="I72" s="91">
        <v>12570</v>
      </c>
      <c r="J72" s="96">
        <v>12570</v>
      </c>
      <c r="K72" s="116"/>
    </row>
    <row r="73" spans="1:11" ht="30" customHeight="1">
      <c r="A73" s="110"/>
      <c r="B73" s="176"/>
      <c r="C73" s="226" t="s">
        <v>49</v>
      </c>
      <c r="D73" s="226"/>
      <c r="E73" s="89">
        <v>926</v>
      </c>
      <c r="F73" s="89">
        <v>92695</v>
      </c>
      <c r="G73" s="89">
        <v>6060</v>
      </c>
      <c r="H73" s="28">
        <v>7000</v>
      </c>
      <c r="I73" s="95">
        <v>7000</v>
      </c>
      <c r="J73" s="96">
        <v>7000</v>
      </c>
      <c r="K73" s="116"/>
    </row>
    <row r="74" spans="1:11" ht="43.15" customHeight="1">
      <c r="A74" s="110"/>
      <c r="B74" s="176"/>
      <c r="C74" s="113" t="s">
        <v>111</v>
      </c>
      <c r="D74" s="114"/>
      <c r="E74" s="27">
        <v>926</v>
      </c>
      <c r="F74" s="27">
        <v>92695</v>
      </c>
      <c r="G74" s="27">
        <v>6050</v>
      </c>
      <c r="H74" s="28">
        <v>17324.63</v>
      </c>
      <c r="I74" s="91">
        <v>17324.63</v>
      </c>
      <c r="J74" s="96">
        <v>17324.63</v>
      </c>
      <c r="K74" s="116"/>
    </row>
    <row r="75" spans="1:11" ht="34.15" customHeight="1">
      <c r="A75" s="110"/>
      <c r="B75" s="176"/>
      <c r="C75" s="117" t="s">
        <v>50</v>
      </c>
      <c r="D75" s="118"/>
      <c r="E75" s="86">
        <v>750</v>
      </c>
      <c r="F75" s="86">
        <v>75075</v>
      </c>
      <c r="G75" s="27">
        <v>4210</v>
      </c>
      <c r="H75" s="43">
        <v>2050</v>
      </c>
      <c r="I75" s="28"/>
      <c r="J75" s="62">
        <v>2050</v>
      </c>
      <c r="K75" s="116"/>
    </row>
    <row r="76" spans="1:11">
      <c r="A76" s="110"/>
      <c r="B76" s="29" t="s">
        <v>15</v>
      </c>
      <c r="C76" s="120">
        <f>SUM(H71:H75)</f>
        <v>40944.630000000005</v>
      </c>
      <c r="D76" s="199"/>
      <c r="E76" s="199"/>
      <c r="F76" s="199"/>
      <c r="G76" s="199"/>
      <c r="H76" s="227"/>
      <c r="I76" s="30">
        <f>SUM(I71:I75)</f>
        <v>36894.630000000005</v>
      </c>
      <c r="J76" s="104">
        <f>SUM(J71:J75)</f>
        <v>40944.630000000005</v>
      </c>
      <c r="K76" s="25">
        <v>40944.629999999997</v>
      </c>
    </row>
    <row r="77" spans="1:11" ht="21.75" customHeight="1">
      <c r="A77" s="110">
        <v>14</v>
      </c>
      <c r="B77" s="176" t="s">
        <v>51</v>
      </c>
      <c r="C77" s="194" t="s">
        <v>33</v>
      </c>
      <c r="D77" s="195"/>
      <c r="E77" s="37">
        <v>754</v>
      </c>
      <c r="F77" s="37">
        <v>75412</v>
      </c>
      <c r="G77" s="37">
        <v>4210</v>
      </c>
      <c r="H77" s="34">
        <v>1000</v>
      </c>
      <c r="I77" s="34"/>
      <c r="J77" s="96">
        <v>1000</v>
      </c>
      <c r="K77" s="222"/>
    </row>
    <row r="78" spans="1:11" ht="63" customHeight="1">
      <c r="A78" s="110"/>
      <c r="B78" s="176"/>
      <c r="C78" s="167" t="s">
        <v>52</v>
      </c>
      <c r="D78" s="168"/>
      <c r="E78" s="37">
        <v>926</v>
      </c>
      <c r="F78" s="37">
        <v>92695</v>
      </c>
      <c r="G78" s="37">
        <v>6050</v>
      </c>
      <c r="H78" s="34">
        <v>20667.189999999999</v>
      </c>
      <c r="I78" s="34">
        <v>20667.189999999999</v>
      </c>
      <c r="J78" s="96">
        <v>20668</v>
      </c>
      <c r="K78" s="223"/>
    </row>
    <row r="79" spans="1:11" ht="80.45" customHeight="1">
      <c r="A79" s="110"/>
      <c r="B79" s="176"/>
      <c r="C79" s="167" t="s">
        <v>53</v>
      </c>
      <c r="D79" s="168"/>
      <c r="E79" s="37">
        <v>926</v>
      </c>
      <c r="F79" s="37">
        <v>92695</v>
      </c>
      <c r="G79" s="37">
        <v>4300</v>
      </c>
      <c r="H79" s="34">
        <v>9200</v>
      </c>
      <c r="I79" s="34"/>
      <c r="J79" s="96">
        <v>9200</v>
      </c>
      <c r="K79" s="223"/>
    </row>
    <row r="80" spans="1:11" ht="46.15" customHeight="1">
      <c r="A80" s="110"/>
      <c r="B80" s="221"/>
      <c r="C80" s="167" t="s">
        <v>54</v>
      </c>
      <c r="D80" s="168"/>
      <c r="E80" s="37">
        <v>926</v>
      </c>
      <c r="F80" s="37">
        <v>92695</v>
      </c>
      <c r="G80" s="37">
        <v>4300</v>
      </c>
      <c r="H80" s="34">
        <v>3232</v>
      </c>
      <c r="I80" s="34"/>
      <c r="J80" s="96">
        <v>3232</v>
      </c>
      <c r="K80" s="223"/>
    </row>
    <row r="81" spans="1:11" ht="26.45" customHeight="1">
      <c r="A81" s="110"/>
      <c r="B81" s="176"/>
      <c r="C81" s="224" t="s">
        <v>55</v>
      </c>
      <c r="D81" s="225"/>
      <c r="E81" s="80">
        <v>750</v>
      </c>
      <c r="F81" s="80">
        <v>75075</v>
      </c>
      <c r="G81" s="37">
        <v>4300</v>
      </c>
      <c r="H81" s="34">
        <v>1750</v>
      </c>
      <c r="I81" s="79"/>
      <c r="J81" s="96">
        <v>1750</v>
      </c>
      <c r="K81" s="223"/>
    </row>
    <row r="82" spans="1:11">
      <c r="A82" s="110"/>
      <c r="B82" s="29" t="s">
        <v>15</v>
      </c>
      <c r="C82" s="218">
        <f>SUM(H77:H81)</f>
        <v>35849.19</v>
      </c>
      <c r="D82" s="218"/>
      <c r="E82" s="218"/>
      <c r="F82" s="218"/>
      <c r="G82" s="218"/>
      <c r="H82" s="218"/>
      <c r="I82" s="30">
        <f>SUM(I77:I81)</f>
        <v>20667.189999999999</v>
      </c>
      <c r="J82" s="104">
        <f>SUM(J77:J81)</f>
        <v>35850</v>
      </c>
      <c r="K82" s="31">
        <v>35894.19</v>
      </c>
    </row>
    <row r="83" spans="1:11" ht="20.25" customHeight="1">
      <c r="A83" s="153">
        <v>15</v>
      </c>
      <c r="B83" s="111" t="s">
        <v>56</v>
      </c>
      <c r="C83" s="157" t="s">
        <v>57</v>
      </c>
      <c r="D83" s="158"/>
      <c r="E83" s="49">
        <v>600</v>
      </c>
      <c r="F83" s="49">
        <v>60017</v>
      </c>
      <c r="G83" s="49">
        <v>6050</v>
      </c>
      <c r="H83" s="34">
        <v>18405.86</v>
      </c>
      <c r="I83" s="28">
        <v>18405.86</v>
      </c>
      <c r="J83" s="96">
        <v>18406</v>
      </c>
      <c r="K83" s="50"/>
    </row>
    <row r="84" spans="1:11" ht="16.5" customHeight="1">
      <c r="A84" s="154"/>
      <c r="B84" s="112"/>
      <c r="C84" s="161" t="s">
        <v>33</v>
      </c>
      <c r="D84" s="162"/>
      <c r="E84" s="51">
        <v>754</v>
      </c>
      <c r="F84" s="51">
        <v>75412</v>
      </c>
      <c r="G84" s="52">
        <v>4210</v>
      </c>
      <c r="H84" s="43">
        <v>1000</v>
      </c>
      <c r="I84" s="28"/>
      <c r="J84" s="62">
        <v>1000</v>
      </c>
      <c r="K84" s="50"/>
    </row>
    <row r="85" spans="1:11" ht="17.25" customHeight="1">
      <c r="A85" s="154"/>
      <c r="B85" s="112"/>
      <c r="C85" s="117" t="s">
        <v>58</v>
      </c>
      <c r="D85" s="118"/>
      <c r="E85" s="219">
        <v>750</v>
      </c>
      <c r="F85" s="219">
        <v>75075</v>
      </c>
      <c r="G85" s="52">
        <v>4210</v>
      </c>
      <c r="H85" s="43">
        <v>511.36</v>
      </c>
      <c r="I85" s="28"/>
      <c r="J85" s="62">
        <v>512</v>
      </c>
      <c r="K85" s="50"/>
    </row>
    <row r="86" spans="1:11" ht="18.75" customHeight="1">
      <c r="A86" s="154"/>
      <c r="B86" s="123"/>
      <c r="C86" s="127"/>
      <c r="D86" s="128"/>
      <c r="E86" s="220"/>
      <c r="F86" s="220"/>
      <c r="G86" s="53">
        <v>4300</v>
      </c>
      <c r="H86" s="43">
        <v>510</v>
      </c>
      <c r="I86" s="28"/>
      <c r="J86" s="62">
        <v>510</v>
      </c>
      <c r="K86" s="47"/>
    </row>
    <row r="87" spans="1:11" ht="20.25" customHeight="1">
      <c r="A87" s="169"/>
      <c r="B87" s="29" t="s">
        <v>15</v>
      </c>
      <c r="C87" s="129">
        <f>SUM(H83:H86)</f>
        <v>20427.22</v>
      </c>
      <c r="D87" s="130"/>
      <c r="E87" s="130"/>
      <c r="F87" s="130"/>
      <c r="G87" s="130"/>
      <c r="H87" s="131"/>
      <c r="I87" s="30">
        <f>SUM(I83:I86)</f>
        <v>18405.86</v>
      </c>
      <c r="J87" s="104">
        <f>SUM(J83:J86)</f>
        <v>20428</v>
      </c>
      <c r="K87" s="25">
        <v>20427.22</v>
      </c>
    </row>
    <row r="88" spans="1:11" ht="16.5" customHeight="1">
      <c r="A88" s="110">
        <v>16</v>
      </c>
      <c r="B88" s="111" t="s">
        <v>59</v>
      </c>
      <c r="C88" s="212" t="s">
        <v>105</v>
      </c>
      <c r="D88" s="213"/>
      <c r="E88" s="142">
        <v>921</v>
      </c>
      <c r="F88" s="142">
        <v>92195</v>
      </c>
      <c r="G88" s="142">
        <v>4210</v>
      </c>
      <c r="H88" s="170">
        <v>210</v>
      </c>
      <c r="I88" s="170"/>
      <c r="J88" s="172">
        <v>210</v>
      </c>
      <c r="K88" s="115"/>
    </row>
    <row r="89" spans="1:11" ht="6" customHeight="1">
      <c r="A89" s="110"/>
      <c r="B89" s="112"/>
      <c r="C89" s="214"/>
      <c r="D89" s="215"/>
      <c r="E89" s="142"/>
      <c r="F89" s="142"/>
      <c r="G89" s="142"/>
      <c r="H89" s="170"/>
      <c r="I89" s="170"/>
      <c r="J89" s="172"/>
      <c r="K89" s="116"/>
    </row>
    <row r="90" spans="1:11" ht="7.9" hidden="1" customHeight="1">
      <c r="A90" s="110"/>
      <c r="B90" s="112"/>
      <c r="C90" s="214"/>
      <c r="D90" s="215"/>
      <c r="E90" s="142"/>
      <c r="F90" s="142"/>
      <c r="G90" s="142"/>
      <c r="H90" s="170"/>
      <c r="I90" s="170"/>
      <c r="J90" s="172"/>
      <c r="K90" s="116"/>
    </row>
    <row r="91" spans="1:11" ht="6" hidden="1" customHeight="1">
      <c r="A91" s="110"/>
      <c r="B91" s="112"/>
      <c r="C91" s="214"/>
      <c r="D91" s="215"/>
      <c r="E91" s="142"/>
      <c r="F91" s="142"/>
      <c r="G91" s="142"/>
      <c r="H91" s="170"/>
      <c r="I91" s="170"/>
      <c r="J91" s="172"/>
      <c r="K91" s="116"/>
    </row>
    <row r="92" spans="1:11" hidden="1">
      <c r="A92" s="110"/>
      <c r="B92" s="112"/>
      <c r="C92" s="214"/>
      <c r="D92" s="215"/>
      <c r="E92" s="142"/>
      <c r="F92" s="142"/>
      <c r="G92" s="142"/>
      <c r="H92" s="170"/>
      <c r="I92" s="170"/>
      <c r="J92" s="172"/>
      <c r="K92" s="116"/>
    </row>
    <row r="93" spans="1:11" hidden="1">
      <c r="A93" s="110"/>
      <c r="B93" s="112"/>
      <c r="C93" s="214"/>
      <c r="D93" s="215"/>
      <c r="E93" s="142"/>
      <c r="F93" s="142"/>
      <c r="G93" s="142"/>
      <c r="H93" s="170"/>
      <c r="I93" s="170"/>
      <c r="J93" s="172"/>
      <c r="K93" s="116"/>
    </row>
    <row r="94" spans="1:11" hidden="1">
      <c r="A94" s="110"/>
      <c r="B94" s="112"/>
      <c r="C94" s="214"/>
      <c r="D94" s="215"/>
      <c r="E94" s="142"/>
      <c r="F94" s="142"/>
      <c r="G94" s="142"/>
      <c r="H94" s="170"/>
      <c r="I94" s="170"/>
      <c r="J94" s="172"/>
      <c r="K94" s="116"/>
    </row>
    <row r="95" spans="1:11" hidden="1">
      <c r="A95" s="110"/>
      <c r="B95" s="112"/>
      <c r="C95" s="216"/>
      <c r="D95" s="217"/>
      <c r="E95" s="142"/>
      <c r="F95" s="142"/>
      <c r="G95" s="142"/>
      <c r="H95" s="170"/>
      <c r="I95" s="170"/>
      <c r="J95" s="172"/>
      <c r="K95" s="116"/>
    </row>
    <row r="96" spans="1:11" ht="33" customHeight="1">
      <c r="A96" s="110"/>
      <c r="B96" s="112"/>
      <c r="C96" s="173" t="s">
        <v>60</v>
      </c>
      <c r="D96" s="174"/>
      <c r="E96" s="27">
        <v>926</v>
      </c>
      <c r="F96" s="27">
        <v>92695</v>
      </c>
      <c r="G96" s="27">
        <v>4210</v>
      </c>
      <c r="H96" s="28">
        <v>307.5</v>
      </c>
      <c r="I96" s="28"/>
      <c r="J96" s="96">
        <v>308</v>
      </c>
      <c r="K96" s="116"/>
    </row>
    <row r="97" spans="1:11" ht="27.75" customHeight="1">
      <c r="A97" s="110"/>
      <c r="B97" s="112"/>
      <c r="C97" s="209" t="s">
        <v>61</v>
      </c>
      <c r="D97" s="210"/>
      <c r="E97" s="27">
        <v>921</v>
      </c>
      <c r="F97" s="27">
        <v>92195</v>
      </c>
      <c r="G97" s="27">
        <v>4210</v>
      </c>
      <c r="H97" s="43">
        <v>3000</v>
      </c>
      <c r="I97" s="28"/>
      <c r="J97" s="62">
        <v>3000</v>
      </c>
      <c r="K97" s="116"/>
    </row>
    <row r="98" spans="1:11" ht="29.25" customHeight="1">
      <c r="A98" s="110"/>
      <c r="B98" s="112"/>
      <c r="C98" s="173" t="s">
        <v>102</v>
      </c>
      <c r="D98" s="174"/>
      <c r="E98" s="39">
        <v>926</v>
      </c>
      <c r="F98" s="39">
        <v>92695</v>
      </c>
      <c r="G98" s="39">
        <v>4300</v>
      </c>
      <c r="H98" s="43">
        <v>4628</v>
      </c>
      <c r="I98" s="36"/>
      <c r="J98" s="62">
        <v>4628</v>
      </c>
      <c r="K98" s="116"/>
    </row>
    <row r="99" spans="1:11" ht="21" customHeight="1">
      <c r="A99" s="110"/>
      <c r="B99" s="112"/>
      <c r="C99" s="167" t="s">
        <v>103</v>
      </c>
      <c r="D99" s="168"/>
      <c r="E99" s="90">
        <v>926</v>
      </c>
      <c r="F99" s="90">
        <v>92605</v>
      </c>
      <c r="G99" s="90">
        <v>6050</v>
      </c>
      <c r="H99" s="43">
        <v>27447.7</v>
      </c>
      <c r="I99" s="36">
        <v>27447.7</v>
      </c>
      <c r="J99" s="62">
        <v>27448</v>
      </c>
      <c r="K99" s="116"/>
    </row>
    <row r="100" spans="1:11" ht="21" customHeight="1">
      <c r="A100" s="110"/>
      <c r="B100" s="112"/>
      <c r="C100" s="173" t="s">
        <v>104</v>
      </c>
      <c r="D100" s="174"/>
      <c r="E100" s="39">
        <v>926</v>
      </c>
      <c r="F100" s="39">
        <v>92695</v>
      </c>
      <c r="G100" s="39">
        <v>4300</v>
      </c>
      <c r="H100" s="43">
        <v>8500</v>
      </c>
      <c r="I100" s="36"/>
      <c r="J100" s="62">
        <v>8500</v>
      </c>
      <c r="K100" s="116"/>
    </row>
    <row r="101" spans="1:11" ht="30.6" customHeight="1">
      <c r="A101" s="110"/>
      <c r="B101" s="112"/>
      <c r="C101" s="173" t="s">
        <v>62</v>
      </c>
      <c r="D101" s="174"/>
      <c r="E101" s="27">
        <v>750</v>
      </c>
      <c r="F101" s="27">
        <v>75075</v>
      </c>
      <c r="G101" s="27">
        <v>4210</v>
      </c>
      <c r="H101" s="28">
        <v>1000</v>
      </c>
      <c r="I101" s="36"/>
      <c r="J101" s="96">
        <v>1000</v>
      </c>
      <c r="K101" s="116"/>
    </row>
    <row r="102" spans="1:11">
      <c r="A102" s="110"/>
      <c r="B102" s="29" t="s">
        <v>15</v>
      </c>
      <c r="C102" s="129">
        <f>SUM(H88:H101)</f>
        <v>45093.2</v>
      </c>
      <c r="D102" s="130"/>
      <c r="E102" s="130"/>
      <c r="F102" s="130"/>
      <c r="G102" s="130"/>
      <c r="H102" s="131"/>
      <c r="I102" s="30">
        <f>SUM(I88:I101)</f>
        <v>27447.7</v>
      </c>
      <c r="J102" s="104">
        <f>SUM(J88:J101)</f>
        <v>45094</v>
      </c>
      <c r="K102" s="25">
        <v>45093.2</v>
      </c>
    </row>
    <row r="103" spans="1:11" ht="19.899999999999999" customHeight="1">
      <c r="A103" s="110">
        <v>17</v>
      </c>
      <c r="B103" s="202" t="s">
        <v>125</v>
      </c>
      <c r="C103" s="117" t="s">
        <v>63</v>
      </c>
      <c r="D103" s="118"/>
      <c r="E103" s="191">
        <v>921</v>
      </c>
      <c r="F103" s="203">
        <v>92195</v>
      </c>
      <c r="G103" s="54">
        <v>4210</v>
      </c>
      <c r="H103" s="55">
        <v>17733</v>
      </c>
      <c r="I103" s="35"/>
      <c r="J103" s="92">
        <v>17733</v>
      </c>
      <c r="K103" s="115"/>
    </row>
    <row r="104" spans="1:11" ht="130.15" customHeight="1">
      <c r="A104" s="110"/>
      <c r="B104" s="112"/>
      <c r="C104" s="127"/>
      <c r="D104" s="128"/>
      <c r="E104" s="193"/>
      <c r="F104" s="204"/>
      <c r="G104" s="54">
        <v>4300</v>
      </c>
      <c r="H104" s="56">
        <v>130</v>
      </c>
      <c r="I104" s="35"/>
      <c r="J104" s="57">
        <v>130</v>
      </c>
      <c r="K104" s="116"/>
    </row>
    <row r="105" spans="1:11">
      <c r="A105" s="110"/>
      <c r="B105" s="112"/>
      <c r="C105" s="117" t="s">
        <v>64</v>
      </c>
      <c r="D105" s="118"/>
      <c r="E105" s="143">
        <v>750</v>
      </c>
      <c r="F105" s="205">
        <v>75075</v>
      </c>
      <c r="G105" s="27">
        <v>4210</v>
      </c>
      <c r="H105" s="58">
        <v>470</v>
      </c>
      <c r="I105" s="28"/>
      <c r="J105" s="62">
        <v>470</v>
      </c>
      <c r="K105" s="116"/>
    </row>
    <row r="106" spans="1:11" ht="15" customHeight="1">
      <c r="A106" s="110"/>
      <c r="B106" s="123"/>
      <c r="C106" s="127"/>
      <c r="D106" s="128"/>
      <c r="E106" s="149"/>
      <c r="F106" s="206"/>
      <c r="G106" s="27">
        <v>4300</v>
      </c>
      <c r="H106" s="58">
        <v>470</v>
      </c>
      <c r="I106" s="28"/>
      <c r="J106" s="62">
        <v>470</v>
      </c>
      <c r="K106" s="126"/>
    </row>
    <row r="107" spans="1:11">
      <c r="A107" s="110"/>
      <c r="B107" s="29" t="s">
        <v>15</v>
      </c>
      <c r="C107" s="207">
        <f>SUM(H103:H106)</f>
        <v>18803</v>
      </c>
      <c r="D107" s="207"/>
      <c r="E107" s="207"/>
      <c r="F107" s="207"/>
      <c r="G107" s="208"/>
      <c r="H107" s="208"/>
      <c r="I107" s="30"/>
      <c r="J107" s="105">
        <f>SUM(J103:J106)</f>
        <v>18803</v>
      </c>
      <c r="K107" s="25">
        <v>18803.86</v>
      </c>
    </row>
    <row r="108" spans="1:11" ht="34.9" customHeight="1">
      <c r="A108" s="153">
        <v>18</v>
      </c>
      <c r="B108" s="111" t="s">
        <v>65</v>
      </c>
      <c r="C108" s="196" t="s">
        <v>66</v>
      </c>
      <c r="D108" s="196"/>
      <c r="E108" s="37">
        <v>600</v>
      </c>
      <c r="F108" s="37">
        <v>60017</v>
      </c>
      <c r="G108" s="27">
        <v>4300</v>
      </c>
      <c r="H108" s="28">
        <v>2700</v>
      </c>
      <c r="I108" s="28"/>
      <c r="J108" s="106">
        <v>2700</v>
      </c>
      <c r="K108" s="115"/>
    </row>
    <row r="109" spans="1:11">
      <c r="A109" s="154"/>
      <c r="B109" s="112"/>
      <c r="C109" s="117" t="s">
        <v>116</v>
      </c>
      <c r="D109" s="118"/>
      <c r="E109" s="143">
        <v>926</v>
      </c>
      <c r="F109" s="143">
        <v>92695</v>
      </c>
      <c r="G109" s="143">
        <v>6050</v>
      </c>
      <c r="H109" s="145">
        <v>13400</v>
      </c>
      <c r="I109" s="145">
        <v>13400</v>
      </c>
      <c r="J109" s="135">
        <v>13400</v>
      </c>
      <c r="K109" s="116"/>
    </row>
    <row r="110" spans="1:11" ht="35.450000000000003" customHeight="1">
      <c r="A110" s="154"/>
      <c r="B110" s="112"/>
      <c r="C110" s="127"/>
      <c r="D110" s="128"/>
      <c r="E110" s="149"/>
      <c r="F110" s="149"/>
      <c r="G110" s="149"/>
      <c r="H110" s="211"/>
      <c r="I110" s="211"/>
      <c r="J110" s="137"/>
      <c r="K110" s="116"/>
    </row>
    <row r="111" spans="1:11" ht="56.45" customHeight="1">
      <c r="A111" s="154"/>
      <c r="B111" s="112"/>
      <c r="C111" s="113" t="s">
        <v>117</v>
      </c>
      <c r="D111" s="114"/>
      <c r="E111" s="42">
        <v>926</v>
      </c>
      <c r="F111" s="42">
        <v>92695</v>
      </c>
      <c r="G111" s="27">
        <v>6050</v>
      </c>
      <c r="H111" s="43">
        <v>7258.28</v>
      </c>
      <c r="I111" s="28">
        <v>7258.28</v>
      </c>
      <c r="J111" s="107">
        <v>7259</v>
      </c>
      <c r="K111" s="116"/>
    </row>
    <row r="112" spans="1:11">
      <c r="A112" s="169"/>
      <c r="B112" s="29" t="s">
        <v>15</v>
      </c>
      <c r="C112" s="150">
        <f>SUM(H108:H111)</f>
        <v>23358.28</v>
      </c>
      <c r="D112" s="179"/>
      <c r="E112" s="179"/>
      <c r="F112" s="179"/>
      <c r="G112" s="179"/>
      <c r="H112" s="180"/>
      <c r="I112" s="30">
        <f>SUM(I108:I111)</f>
        <v>20658.28</v>
      </c>
      <c r="J112" s="104">
        <f>SUM(J108:J111)</f>
        <v>23359</v>
      </c>
      <c r="K112" s="25">
        <v>23358.28</v>
      </c>
    </row>
    <row r="113" spans="1:11" ht="13.5" customHeight="1">
      <c r="A113" s="110">
        <v>19</v>
      </c>
      <c r="B113" s="176" t="s">
        <v>67</v>
      </c>
      <c r="C113" s="185" t="s">
        <v>68</v>
      </c>
      <c r="D113" s="186"/>
      <c r="E113" s="54">
        <v>926</v>
      </c>
      <c r="F113" s="54">
        <v>92695</v>
      </c>
      <c r="G113" s="54">
        <v>4300</v>
      </c>
      <c r="H113" s="35">
        <v>3715</v>
      </c>
      <c r="I113" s="35"/>
      <c r="J113" s="92">
        <v>3715</v>
      </c>
      <c r="K113" s="115"/>
    </row>
    <row r="114" spans="1:11" ht="6" customHeight="1">
      <c r="A114" s="110"/>
      <c r="B114" s="176"/>
      <c r="C114" s="189"/>
      <c r="D114" s="190"/>
      <c r="E114" s="59"/>
      <c r="F114" s="59"/>
      <c r="G114" s="59"/>
      <c r="H114" s="60"/>
      <c r="I114" s="60"/>
      <c r="J114" s="93"/>
      <c r="K114" s="116"/>
    </row>
    <row r="115" spans="1:11" ht="45" customHeight="1">
      <c r="A115" s="110"/>
      <c r="B115" s="176"/>
      <c r="C115" s="113" t="s">
        <v>108</v>
      </c>
      <c r="D115" s="114"/>
      <c r="E115" s="88">
        <v>926</v>
      </c>
      <c r="F115" s="88">
        <v>92695</v>
      </c>
      <c r="G115" s="88">
        <v>4300</v>
      </c>
      <c r="H115" s="87">
        <v>10685</v>
      </c>
      <c r="I115" s="87"/>
      <c r="J115" s="96">
        <v>10685</v>
      </c>
      <c r="K115" s="116"/>
    </row>
    <row r="116" spans="1:11" ht="39" customHeight="1">
      <c r="A116" s="110"/>
      <c r="B116" s="176"/>
      <c r="C116" s="113" t="s">
        <v>108</v>
      </c>
      <c r="D116" s="114"/>
      <c r="E116" s="27">
        <v>926</v>
      </c>
      <c r="F116" s="27">
        <v>92695</v>
      </c>
      <c r="G116" s="27">
        <v>4300</v>
      </c>
      <c r="H116" s="28">
        <v>4600</v>
      </c>
      <c r="I116" s="28"/>
      <c r="J116" s="96">
        <v>4600</v>
      </c>
      <c r="K116" s="116"/>
    </row>
    <row r="117" spans="1:11">
      <c r="A117" s="110"/>
      <c r="B117" s="176"/>
      <c r="C117" s="177" t="s">
        <v>69</v>
      </c>
      <c r="D117" s="177"/>
      <c r="E117" s="191">
        <v>750</v>
      </c>
      <c r="F117" s="191">
        <v>75075</v>
      </c>
      <c r="G117" s="27">
        <v>4210</v>
      </c>
      <c r="H117" s="43">
        <v>500</v>
      </c>
      <c r="I117" s="28"/>
      <c r="J117" s="62">
        <v>500</v>
      </c>
      <c r="K117" s="116"/>
    </row>
    <row r="118" spans="1:11">
      <c r="A118" s="110"/>
      <c r="B118" s="176"/>
      <c r="C118" s="177"/>
      <c r="D118" s="177"/>
      <c r="E118" s="193"/>
      <c r="F118" s="193"/>
      <c r="G118" s="37">
        <v>4300</v>
      </c>
      <c r="H118" s="61">
        <v>500</v>
      </c>
      <c r="I118" s="34"/>
      <c r="J118" s="62">
        <v>500</v>
      </c>
      <c r="K118" s="116"/>
    </row>
    <row r="119" spans="1:11">
      <c r="A119" s="110"/>
      <c r="B119" s="29" t="s">
        <v>15</v>
      </c>
      <c r="C119" s="197"/>
      <c r="D119" s="198"/>
      <c r="E119" s="199">
        <f>SUM(H113:H118)</f>
        <v>20000</v>
      </c>
      <c r="F119" s="200"/>
      <c r="G119" s="200"/>
      <c r="H119" s="201"/>
      <c r="I119" s="30">
        <f>SUM(I113:I118)</f>
        <v>0</v>
      </c>
      <c r="J119" s="104">
        <f>SUM(J113:J118)</f>
        <v>20000</v>
      </c>
      <c r="K119" s="25">
        <v>20021.38</v>
      </c>
    </row>
    <row r="120" spans="1:11">
      <c r="A120" s="110">
        <v>20</v>
      </c>
      <c r="B120" s="111" t="s">
        <v>70</v>
      </c>
      <c r="C120" s="185" t="s">
        <v>119</v>
      </c>
      <c r="D120" s="186"/>
      <c r="E120" s="191">
        <v>926</v>
      </c>
      <c r="F120" s="191">
        <v>92695</v>
      </c>
      <c r="G120" s="191">
        <v>6050</v>
      </c>
      <c r="H120" s="181">
        <v>15454.95</v>
      </c>
      <c r="I120" s="181">
        <v>15454.95</v>
      </c>
      <c r="J120" s="147">
        <v>15454.94</v>
      </c>
      <c r="K120" s="115"/>
    </row>
    <row r="121" spans="1:11">
      <c r="A121" s="110"/>
      <c r="B121" s="112"/>
      <c r="C121" s="187"/>
      <c r="D121" s="188"/>
      <c r="E121" s="192"/>
      <c r="F121" s="192"/>
      <c r="G121" s="192"/>
      <c r="H121" s="182"/>
      <c r="I121" s="182"/>
      <c r="J121" s="148"/>
      <c r="K121" s="116"/>
    </row>
    <row r="122" spans="1:11">
      <c r="A122" s="110"/>
      <c r="B122" s="112"/>
      <c r="C122" s="187"/>
      <c r="D122" s="188"/>
      <c r="E122" s="192"/>
      <c r="F122" s="192"/>
      <c r="G122" s="192"/>
      <c r="H122" s="182"/>
      <c r="I122" s="182"/>
      <c r="J122" s="148"/>
      <c r="K122" s="116"/>
    </row>
    <row r="123" spans="1:11" ht="17.45" customHeight="1">
      <c r="A123" s="110"/>
      <c r="B123" s="112"/>
      <c r="C123" s="189"/>
      <c r="D123" s="190"/>
      <c r="E123" s="193"/>
      <c r="F123" s="193"/>
      <c r="G123" s="193"/>
      <c r="H123" s="183"/>
      <c r="I123" s="183"/>
      <c r="J123" s="184"/>
      <c r="K123" s="116"/>
    </row>
    <row r="124" spans="1:11" ht="18.600000000000001" customHeight="1">
      <c r="A124" s="110"/>
      <c r="B124" s="112"/>
      <c r="C124" s="194" t="s">
        <v>120</v>
      </c>
      <c r="D124" s="195"/>
      <c r="E124" s="103">
        <v>926</v>
      </c>
      <c r="F124" s="103">
        <v>92695</v>
      </c>
      <c r="G124" s="103">
        <v>4210</v>
      </c>
      <c r="H124" s="100">
        <v>5630.9</v>
      </c>
      <c r="I124" s="100"/>
      <c r="J124" s="101">
        <v>5630.9</v>
      </c>
      <c r="K124" s="116"/>
    </row>
    <row r="125" spans="1:11">
      <c r="A125" s="110"/>
      <c r="B125" s="112"/>
      <c r="C125" s="185" t="s">
        <v>71</v>
      </c>
      <c r="D125" s="186"/>
      <c r="E125" s="63">
        <v>750</v>
      </c>
      <c r="F125" s="63">
        <v>75075</v>
      </c>
      <c r="G125" s="63">
        <v>4210</v>
      </c>
      <c r="H125" s="64">
        <v>1100</v>
      </c>
      <c r="I125" s="64"/>
      <c r="J125" s="94">
        <v>1100</v>
      </c>
      <c r="K125" s="116"/>
    </row>
    <row r="126" spans="1:11">
      <c r="A126" s="110"/>
      <c r="B126" s="29" t="s">
        <v>15</v>
      </c>
      <c r="C126" s="129">
        <f>SUM(H120:H125)</f>
        <v>22185.85</v>
      </c>
      <c r="D126" s="130"/>
      <c r="E126" s="130"/>
      <c r="F126" s="130"/>
      <c r="G126" s="130"/>
      <c r="H126" s="131"/>
      <c r="I126" s="25">
        <f>SUM(I120:I123)</f>
        <v>15454.95</v>
      </c>
      <c r="J126" s="104">
        <f>SUM(J120:J125)</f>
        <v>22185.84</v>
      </c>
      <c r="K126" s="25">
        <v>22185.85</v>
      </c>
    </row>
    <row r="127" spans="1:11">
      <c r="A127" s="110">
        <v>21</v>
      </c>
      <c r="B127" s="176" t="s">
        <v>72</v>
      </c>
      <c r="C127" s="177" t="s">
        <v>73</v>
      </c>
      <c r="D127" s="177"/>
      <c r="E127" s="178">
        <v>926</v>
      </c>
      <c r="F127" s="178">
        <v>92605</v>
      </c>
      <c r="G127" s="178">
        <v>6050</v>
      </c>
      <c r="H127" s="171">
        <v>13520</v>
      </c>
      <c r="I127" s="171">
        <v>13520</v>
      </c>
      <c r="J127" s="172">
        <v>13520</v>
      </c>
      <c r="K127" s="165"/>
    </row>
    <row r="128" spans="1:11" ht="8.25" customHeight="1">
      <c r="A128" s="110"/>
      <c r="B128" s="176"/>
      <c r="C128" s="177"/>
      <c r="D128" s="177"/>
      <c r="E128" s="178"/>
      <c r="F128" s="178"/>
      <c r="G128" s="178"/>
      <c r="H128" s="171"/>
      <c r="I128" s="171"/>
      <c r="J128" s="172"/>
      <c r="K128" s="165"/>
    </row>
    <row r="129" spans="1:11">
      <c r="A129" s="110"/>
      <c r="B129" s="176"/>
      <c r="C129" s="173" t="s">
        <v>74</v>
      </c>
      <c r="D129" s="174"/>
      <c r="E129" s="65">
        <v>921</v>
      </c>
      <c r="F129" s="65">
        <v>92195</v>
      </c>
      <c r="G129" s="38">
        <v>4210</v>
      </c>
      <c r="H129" s="66">
        <v>600</v>
      </c>
      <c r="I129" s="28"/>
      <c r="J129" s="96">
        <v>600</v>
      </c>
      <c r="K129" s="165"/>
    </row>
    <row r="130" spans="1:11">
      <c r="A130" s="110"/>
      <c r="B130" s="176"/>
      <c r="C130" s="173" t="s">
        <v>75</v>
      </c>
      <c r="D130" s="174"/>
      <c r="E130" s="65">
        <v>926</v>
      </c>
      <c r="F130" s="65">
        <v>92695</v>
      </c>
      <c r="G130" s="37">
        <v>6050</v>
      </c>
      <c r="H130" s="34">
        <v>10441.07</v>
      </c>
      <c r="I130" s="34">
        <v>10441.07</v>
      </c>
      <c r="J130" s="96">
        <v>10441</v>
      </c>
      <c r="K130" s="165"/>
    </row>
    <row r="131" spans="1:11">
      <c r="A131" s="110"/>
      <c r="B131" s="176"/>
      <c r="C131" s="175" t="s">
        <v>76</v>
      </c>
      <c r="D131" s="175"/>
      <c r="E131" s="65">
        <v>926</v>
      </c>
      <c r="F131" s="65">
        <v>92605</v>
      </c>
      <c r="G131" s="38">
        <v>4210</v>
      </c>
      <c r="H131" s="66">
        <v>150</v>
      </c>
      <c r="I131" s="28"/>
      <c r="J131" s="96">
        <v>150</v>
      </c>
      <c r="K131" s="165"/>
    </row>
    <row r="132" spans="1:11">
      <c r="A132" s="110"/>
      <c r="B132" s="29" t="s">
        <v>15</v>
      </c>
      <c r="C132" s="150">
        <f>SUM(H127:H131)</f>
        <v>24711.07</v>
      </c>
      <c r="D132" s="179"/>
      <c r="E132" s="179"/>
      <c r="F132" s="179"/>
      <c r="G132" s="179"/>
      <c r="H132" s="180"/>
      <c r="I132" s="30">
        <f>SUM(I127:I131)</f>
        <v>23961.07</v>
      </c>
      <c r="J132" s="104">
        <f>SUM(J127:J131)</f>
        <v>24711</v>
      </c>
      <c r="K132" s="25">
        <v>24711.07</v>
      </c>
    </row>
    <row r="133" spans="1:11" ht="21" customHeight="1">
      <c r="A133" s="153">
        <v>22</v>
      </c>
      <c r="B133" s="111" t="s">
        <v>77</v>
      </c>
      <c r="C133" s="117" t="s">
        <v>78</v>
      </c>
      <c r="D133" s="118"/>
      <c r="E133" s="142">
        <v>750</v>
      </c>
      <c r="F133" s="142">
        <v>75075</v>
      </c>
      <c r="G133" s="27">
        <v>4210</v>
      </c>
      <c r="H133" s="28">
        <v>550</v>
      </c>
      <c r="I133" s="170"/>
      <c r="J133" s="96">
        <v>550</v>
      </c>
      <c r="K133" s="165"/>
    </row>
    <row r="134" spans="1:11" ht="21" customHeight="1">
      <c r="A134" s="154"/>
      <c r="B134" s="112"/>
      <c r="C134" s="127"/>
      <c r="D134" s="128"/>
      <c r="E134" s="142"/>
      <c r="F134" s="142"/>
      <c r="G134" s="27">
        <v>4300</v>
      </c>
      <c r="H134" s="28">
        <v>550</v>
      </c>
      <c r="I134" s="170"/>
      <c r="J134" s="96">
        <v>550</v>
      </c>
      <c r="K134" s="165"/>
    </row>
    <row r="135" spans="1:11" ht="51" customHeight="1">
      <c r="A135" s="154"/>
      <c r="B135" s="123"/>
      <c r="C135" s="113" t="s">
        <v>79</v>
      </c>
      <c r="D135" s="114"/>
      <c r="E135" s="27">
        <v>926</v>
      </c>
      <c r="F135" s="27">
        <v>92695</v>
      </c>
      <c r="G135" s="27">
        <v>6050</v>
      </c>
      <c r="H135" s="28">
        <v>21491.69</v>
      </c>
      <c r="I135" s="28">
        <v>21491.69</v>
      </c>
      <c r="J135" s="96">
        <v>21492</v>
      </c>
      <c r="K135" s="165"/>
    </row>
    <row r="136" spans="1:11" ht="20.25" customHeight="1">
      <c r="A136" s="169"/>
      <c r="B136" s="29" t="s">
        <v>15</v>
      </c>
      <c r="C136" s="120">
        <f>SUM(H133:H135)</f>
        <v>22591.69</v>
      </c>
      <c r="D136" s="121"/>
      <c r="E136" s="121"/>
      <c r="F136" s="121"/>
      <c r="G136" s="121"/>
      <c r="H136" s="122"/>
      <c r="I136" s="25">
        <f>SUM(I135)</f>
        <v>21491.69</v>
      </c>
      <c r="J136" s="104">
        <f>SUM(J133:J135)</f>
        <v>22592</v>
      </c>
      <c r="K136" s="25">
        <v>22591.69</v>
      </c>
    </row>
    <row r="137" spans="1:11" ht="36.75" customHeight="1">
      <c r="A137" s="110">
        <v>23</v>
      </c>
      <c r="B137" s="111" t="s">
        <v>80</v>
      </c>
      <c r="C137" s="124" t="s">
        <v>118</v>
      </c>
      <c r="D137" s="166"/>
      <c r="E137" s="27">
        <v>926</v>
      </c>
      <c r="F137" s="27">
        <v>92695</v>
      </c>
      <c r="G137" s="27">
        <v>4300</v>
      </c>
      <c r="H137" s="28">
        <v>3592.5</v>
      </c>
      <c r="I137" s="67"/>
      <c r="J137" s="96">
        <v>3593</v>
      </c>
      <c r="K137" s="115"/>
    </row>
    <row r="138" spans="1:11" ht="30" customHeight="1">
      <c r="A138" s="110"/>
      <c r="B138" s="112"/>
      <c r="C138" s="167" t="s">
        <v>81</v>
      </c>
      <c r="D138" s="168"/>
      <c r="E138" s="54">
        <v>700</v>
      </c>
      <c r="F138" s="54">
        <v>70005</v>
      </c>
      <c r="G138" s="37">
        <v>4270</v>
      </c>
      <c r="H138" s="61">
        <v>6211.5</v>
      </c>
      <c r="I138" s="35"/>
      <c r="J138" s="62">
        <v>6212</v>
      </c>
      <c r="K138" s="116"/>
    </row>
    <row r="139" spans="1:11" ht="23.25" customHeight="1">
      <c r="A139" s="110"/>
      <c r="B139" s="112"/>
      <c r="C139" s="167" t="s">
        <v>127</v>
      </c>
      <c r="D139" s="168"/>
      <c r="E139" s="102">
        <v>700</v>
      </c>
      <c r="F139" s="102">
        <v>70005</v>
      </c>
      <c r="G139" s="98">
        <v>4270</v>
      </c>
      <c r="H139" s="61">
        <v>2609</v>
      </c>
      <c r="I139" s="99"/>
      <c r="J139" s="62">
        <v>2609</v>
      </c>
      <c r="K139" s="116"/>
    </row>
    <row r="140" spans="1:11" ht="23.25" customHeight="1">
      <c r="A140" s="110"/>
      <c r="B140" s="112"/>
      <c r="C140" s="167" t="s">
        <v>128</v>
      </c>
      <c r="D140" s="168"/>
      <c r="E140" s="102">
        <v>600</v>
      </c>
      <c r="F140" s="102">
        <v>60016</v>
      </c>
      <c r="G140" s="98">
        <v>4210</v>
      </c>
      <c r="H140" s="61">
        <v>1046.26</v>
      </c>
      <c r="I140" s="99"/>
      <c r="J140" s="62">
        <v>1046</v>
      </c>
      <c r="K140" s="116"/>
    </row>
    <row r="141" spans="1:11" ht="34.5" customHeight="1">
      <c r="A141" s="110"/>
      <c r="B141" s="112"/>
      <c r="C141" s="138" t="s">
        <v>82</v>
      </c>
      <c r="D141" s="139"/>
      <c r="E141" s="97">
        <v>750</v>
      </c>
      <c r="F141" s="97">
        <v>75075</v>
      </c>
      <c r="G141" s="27">
        <v>4210</v>
      </c>
      <c r="H141" s="43">
        <v>700</v>
      </c>
      <c r="I141" s="28"/>
      <c r="J141" s="62">
        <v>700</v>
      </c>
      <c r="K141" s="116"/>
    </row>
    <row r="142" spans="1:11" ht="22.5" customHeight="1">
      <c r="A142" s="110"/>
      <c r="B142" s="29" t="s">
        <v>15</v>
      </c>
      <c r="C142" s="129">
        <f>SUM(H137:H141)</f>
        <v>14159.26</v>
      </c>
      <c r="D142" s="130"/>
      <c r="E142" s="130"/>
      <c r="F142" s="130"/>
      <c r="G142" s="130"/>
      <c r="H142" s="131"/>
      <c r="I142" s="30">
        <f>SUM(I137:I141)</f>
        <v>0</v>
      </c>
      <c r="J142" s="104">
        <f>SUM(J137:J141)</f>
        <v>14160</v>
      </c>
      <c r="K142" s="25">
        <v>14159.26</v>
      </c>
    </row>
    <row r="143" spans="1:11" ht="52.15" customHeight="1">
      <c r="A143" s="153">
        <v>24</v>
      </c>
      <c r="B143" s="155" t="s">
        <v>83</v>
      </c>
      <c r="C143" s="157" t="s">
        <v>126</v>
      </c>
      <c r="D143" s="158"/>
      <c r="E143" s="21">
        <v>926</v>
      </c>
      <c r="F143" s="52">
        <v>92695</v>
      </c>
      <c r="G143" s="52">
        <v>6050</v>
      </c>
      <c r="H143" s="40">
        <v>25874.2</v>
      </c>
      <c r="I143" s="28">
        <v>25874.2</v>
      </c>
      <c r="J143" s="96">
        <v>25875</v>
      </c>
      <c r="K143" s="115"/>
    </row>
    <row r="144" spans="1:11" ht="34.9" customHeight="1">
      <c r="A144" s="154"/>
      <c r="B144" s="156"/>
      <c r="C144" s="159" t="s">
        <v>84</v>
      </c>
      <c r="D144" s="160"/>
      <c r="E144" s="21">
        <v>926</v>
      </c>
      <c r="F144" s="52">
        <v>92695</v>
      </c>
      <c r="G144" s="49">
        <v>6050</v>
      </c>
      <c r="H144" s="40">
        <v>12019</v>
      </c>
      <c r="I144" s="28">
        <v>12019</v>
      </c>
      <c r="J144" s="96">
        <v>12019</v>
      </c>
      <c r="K144" s="116"/>
    </row>
    <row r="145" spans="1:11" ht="25.5" customHeight="1">
      <c r="A145" s="154"/>
      <c r="B145" s="156"/>
      <c r="C145" s="161" t="s">
        <v>85</v>
      </c>
      <c r="D145" s="162"/>
      <c r="E145" s="21">
        <v>754</v>
      </c>
      <c r="F145" s="52">
        <v>75412</v>
      </c>
      <c r="G145" s="52">
        <v>4210</v>
      </c>
      <c r="H145" s="40">
        <v>2000</v>
      </c>
      <c r="I145" s="67"/>
      <c r="J145" s="108">
        <v>2000</v>
      </c>
      <c r="K145" s="116"/>
    </row>
    <row r="146" spans="1:11" ht="30.6" customHeight="1">
      <c r="A146" s="154"/>
      <c r="B146" s="156"/>
      <c r="C146" s="157" t="s">
        <v>86</v>
      </c>
      <c r="D146" s="158"/>
      <c r="E146" s="68">
        <v>926</v>
      </c>
      <c r="F146" s="69">
        <v>92605</v>
      </c>
      <c r="G146" s="69">
        <v>4210</v>
      </c>
      <c r="H146" s="70">
        <v>3000</v>
      </c>
      <c r="I146" s="28"/>
      <c r="J146" s="62">
        <v>3000</v>
      </c>
      <c r="K146" s="116"/>
    </row>
    <row r="147" spans="1:11" ht="50.25" customHeight="1">
      <c r="A147" s="154"/>
      <c r="B147" s="156"/>
      <c r="C147" s="163" t="s">
        <v>87</v>
      </c>
      <c r="D147" s="164"/>
      <c r="E147" s="71">
        <v>750</v>
      </c>
      <c r="F147" s="72">
        <v>75075</v>
      </c>
      <c r="G147" s="69">
        <v>4210</v>
      </c>
      <c r="H147" s="70">
        <v>2200</v>
      </c>
      <c r="I147" s="28"/>
      <c r="J147" s="62">
        <v>2200</v>
      </c>
      <c r="K147" s="116"/>
    </row>
    <row r="148" spans="1:11" ht="21" customHeight="1">
      <c r="A148" s="73"/>
      <c r="B148" s="29" t="s">
        <v>15</v>
      </c>
      <c r="C148" s="150">
        <f>H143+H144+H145+H146+H147</f>
        <v>45093.2</v>
      </c>
      <c r="D148" s="151"/>
      <c r="E148" s="151"/>
      <c r="F148" s="151"/>
      <c r="G148" s="151"/>
      <c r="H148" s="152"/>
      <c r="I148" s="81">
        <f>SUM(I143:I147)</f>
        <v>37893.199999999997</v>
      </c>
      <c r="J148" s="104">
        <f>SUM(J143:J147)</f>
        <v>45094</v>
      </c>
      <c r="K148" s="82">
        <v>45093.2</v>
      </c>
    </row>
    <row r="149" spans="1:11">
      <c r="A149" s="110">
        <v>25</v>
      </c>
      <c r="B149" s="111" t="s">
        <v>88</v>
      </c>
      <c r="C149" s="138" t="s">
        <v>89</v>
      </c>
      <c r="D149" s="139"/>
      <c r="E149" s="143">
        <v>926</v>
      </c>
      <c r="F149" s="143">
        <v>92695</v>
      </c>
      <c r="G149" s="143">
        <v>4210</v>
      </c>
      <c r="H149" s="132">
        <v>8757</v>
      </c>
      <c r="I149" s="132"/>
      <c r="J149" s="135">
        <v>8757</v>
      </c>
      <c r="K149" s="115"/>
    </row>
    <row r="150" spans="1:11" ht="12" customHeight="1">
      <c r="A150" s="110"/>
      <c r="B150" s="112"/>
      <c r="C150" s="140"/>
      <c r="D150" s="141"/>
      <c r="E150" s="144"/>
      <c r="F150" s="144"/>
      <c r="G150" s="144"/>
      <c r="H150" s="133"/>
      <c r="I150" s="133"/>
      <c r="J150" s="136"/>
      <c r="K150" s="116"/>
    </row>
    <row r="151" spans="1:11" ht="31.9" hidden="1" customHeight="1">
      <c r="A151" s="110"/>
      <c r="B151" s="112"/>
      <c r="C151" s="140"/>
      <c r="D151" s="141"/>
      <c r="E151" s="144"/>
      <c r="F151" s="144"/>
      <c r="G151" s="144"/>
      <c r="H151" s="133"/>
      <c r="I151" s="133"/>
      <c r="J151" s="136"/>
      <c r="K151" s="116"/>
    </row>
    <row r="152" spans="1:11" ht="17.45" hidden="1" customHeight="1">
      <c r="A152" s="110"/>
      <c r="B152" s="112"/>
      <c r="C152" s="140"/>
      <c r="D152" s="141"/>
      <c r="E152" s="149"/>
      <c r="F152" s="149"/>
      <c r="G152" s="149"/>
      <c r="H152" s="134"/>
      <c r="I152" s="134"/>
      <c r="J152" s="137"/>
      <c r="K152" s="116"/>
    </row>
    <row r="153" spans="1:11" ht="18" customHeight="1">
      <c r="A153" s="110"/>
      <c r="B153" s="112"/>
      <c r="C153" s="138" t="s">
        <v>90</v>
      </c>
      <c r="D153" s="139"/>
      <c r="E153" s="142">
        <v>600</v>
      </c>
      <c r="F153" s="142">
        <v>60016</v>
      </c>
      <c r="G153" s="143">
        <v>4270</v>
      </c>
      <c r="H153" s="145">
        <v>13496.37</v>
      </c>
      <c r="I153" s="145"/>
      <c r="J153" s="147">
        <v>13497</v>
      </c>
      <c r="K153" s="116"/>
    </row>
    <row r="154" spans="1:11" ht="4.9000000000000004" customHeight="1">
      <c r="A154" s="110"/>
      <c r="B154" s="112"/>
      <c r="C154" s="140"/>
      <c r="D154" s="141"/>
      <c r="E154" s="142"/>
      <c r="F154" s="142"/>
      <c r="G154" s="144"/>
      <c r="H154" s="146"/>
      <c r="I154" s="146"/>
      <c r="J154" s="148"/>
      <c r="K154" s="116"/>
    </row>
    <row r="155" spans="1:11" ht="19.5" customHeight="1">
      <c r="A155" s="110"/>
      <c r="B155" s="112"/>
      <c r="C155" s="117" t="s">
        <v>91</v>
      </c>
      <c r="D155" s="118"/>
      <c r="E155" s="143">
        <v>750</v>
      </c>
      <c r="F155" s="143">
        <v>75075</v>
      </c>
      <c r="G155" s="42">
        <v>4210</v>
      </c>
      <c r="H155" s="58">
        <v>575</v>
      </c>
      <c r="I155" s="28"/>
      <c r="J155" s="62">
        <v>575</v>
      </c>
      <c r="K155" s="116"/>
    </row>
    <row r="156" spans="1:11" ht="18.75" customHeight="1">
      <c r="A156" s="110"/>
      <c r="B156" s="123"/>
      <c r="C156" s="127"/>
      <c r="D156" s="128"/>
      <c r="E156" s="149"/>
      <c r="F156" s="149"/>
      <c r="G156" s="42">
        <v>4300</v>
      </c>
      <c r="H156" s="58">
        <v>575</v>
      </c>
      <c r="I156" s="28"/>
      <c r="J156" s="62">
        <v>575</v>
      </c>
      <c r="K156" s="126"/>
    </row>
    <row r="157" spans="1:11" ht="19.5" customHeight="1">
      <c r="A157" s="110"/>
      <c r="B157" s="29" t="s">
        <v>15</v>
      </c>
      <c r="C157" s="150">
        <f>SUM(H149:H156)</f>
        <v>23403.370000000003</v>
      </c>
      <c r="D157" s="151"/>
      <c r="E157" s="151"/>
      <c r="F157" s="151"/>
      <c r="G157" s="151"/>
      <c r="H157" s="152"/>
      <c r="I157" s="30"/>
      <c r="J157" s="104">
        <f>SUM(J149:J156)</f>
        <v>23404</v>
      </c>
      <c r="K157" s="25">
        <v>23403.37</v>
      </c>
    </row>
    <row r="158" spans="1:11" ht="21" customHeight="1">
      <c r="A158" s="110">
        <v>26</v>
      </c>
      <c r="B158" s="111" t="s">
        <v>92</v>
      </c>
      <c r="C158" s="113" t="s">
        <v>93</v>
      </c>
      <c r="D158" s="114"/>
      <c r="E158" s="37">
        <v>600</v>
      </c>
      <c r="F158" s="37">
        <v>60017</v>
      </c>
      <c r="G158" s="37">
        <v>4300</v>
      </c>
      <c r="H158" s="34">
        <v>2700</v>
      </c>
      <c r="I158" s="67"/>
      <c r="J158" s="96">
        <v>2700</v>
      </c>
      <c r="K158" s="115"/>
    </row>
    <row r="159" spans="1:11" ht="21.75" customHeight="1">
      <c r="A159" s="110"/>
      <c r="B159" s="112"/>
      <c r="C159" s="113" t="s">
        <v>94</v>
      </c>
      <c r="D159" s="114"/>
      <c r="E159" s="37">
        <v>921</v>
      </c>
      <c r="F159" s="37">
        <v>92195</v>
      </c>
      <c r="G159" s="37">
        <v>4210</v>
      </c>
      <c r="H159" s="28">
        <v>1600</v>
      </c>
      <c r="I159" s="67"/>
      <c r="J159" s="96">
        <v>1600</v>
      </c>
      <c r="K159" s="116"/>
    </row>
    <row r="160" spans="1:11" ht="22.5" customHeight="1">
      <c r="A160" s="110"/>
      <c r="B160" s="112"/>
      <c r="C160" s="113" t="s">
        <v>95</v>
      </c>
      <c r="D160" s="114"/>
      <c r="E160" s="27">
        <v>926</v>
      </c>
      <c r="F160" s="27">
        <v>92695</v>
      </c>
      <c r="G160" s="27">
        <v>4300</v>
      </c>
      <c r="H160" s="28">
        <v>2683.5</v>
      </c>
      <c r="I160" s="67"/>
      <c r="J160" s="96">
        <v>2683</v>
      </c>
      <c r="K160" s="116"/>
    </row>
    <row r="161" spans="1:11" ht="20.25" customHeight="1">
      <c r="A161" s="110"/>
      <c r="B161" s="112"/>
      <c r="C161" s="113" t="s">
        <v>96</v>
      </c>
      <c r="D161" s="114"/>
      <c r="E161" s="27">
        <v>926</v>
      </c>
      <c r="F161" s="27">
        <v>92695</v>
      </c>
      <c r="G161" s="27">
        <v>4300</v>
      </c>
      <c r="H161" s="34">
        <v>3232</v>
      </c>
      <c r="I161" s="35"/>
      <c r="J161" s="96">
        <v>3232</v>
      </c>
      <c r="K161" s="116"/>
    </row>
    <row r="162" spans="1:11" ht="27.75" customHeight="1">
      <c r="A162" s="110"/>
      <c r="B162" s="112"/>
      <c r="C162" s="113" t="s">
        <v>110</v>
      </c>
      <c r="D162" s="114"/>
      <c r="E162" s="77">
        <v>926</v>
      </c>
      <c r="F162" s="77">
        <v>92695</v>
      </c>
      <c r="G162" s="77">
        <v>4300</v>
      </c>
      <c r="H162" s="78">
        <v>4184.5</v>
      </c>
      <c r="I162" s="79"/>
      <c r="J162" s="96">
        <v>4184.5</v>
      </c>
      <c r="K162" s="116"/>
    </row>
    <row r="163" spans="1:11" ht="28.5" customHeight="1">
      <c r="A163" s="110"/>
      <c r="B163" s="112"/>
      <c r="C163" s="117" t="s">
        <v>97</v>
      </c>
      <c r="D163" s="118"/>
      <c r="E163" s="27">
        <v>750</v>
      </c>
      <c r="F163" s="27">
        <v>75075</v>
      </c>
      <c r="G163" s="27">
        <v>4210</v>
      </c>
      <c r="H163" s="28">
        <v>700</v>
      </c>
      <c r="I163" s="75"/>
      <c r="J163" s="96">
        <v>700</v>
      </c>
      <c r="K163" s="116"/>
    </row>
    <row r="164" spans="1:11">
      <c r="A164" s="110"/>
      <c r="B164" s="29" t="s">
        <v>15</v>
      </c>
      <c r="C164" s="120">
        <f>SUM(H158:H163)</f>
        <v>15100</v>
      </c>
      <c r="D164" s="121"/>
      <c r="E164" s="121"/>
      <c r="F164" s="121"/>
      <c r="G164" s="121"/>
      <c r="H164" s="122"/>
      <c r="I164" s="30"/>
      <c r="J164" s="104">
        <f>SUM(J158:J163)</f>
        <v>15099.5</v>
      </c>
      <c r="K164" s="25">
        <v>15196.41</v>
      </c>
    </row>
    <row r="165" spans="1:11" ht="23.25" customHeight="1">
      <c r="A165" s="110">
        <v>27</v>
      </c>
      <c r="B165" s="111" t="s">
        <v>98</v>
      </c>
      <c r="C165" s="124" t="s">
        <v>99</v>
      </c>
      <c r="D165" s="125"/>
      <c r="E165" s="27">
        <v>900</v>
      </c>
      <c r="F165" s="27">
        <v>90015</v>
      </c>
      <c r="G165" s="27">
        <v>6050</v>
      </c>
      <c r="H165" s="28">
        <v>26103.200000000001</v>
      </c>
      <c r="I165" s="28">
        <v>26103.200000000001</v>
      </c>
      <c r="J165" s="96">
        <v>26104</v>
      </c>
      <c r="K165" s="115"/>
    </row>
    <row r="166" spans="1:11" ht="36" customHeight="1">
      <c r="A166" s="110"/>
      <c r="B166" s="112"/>
      <c r="C166" s="113" t="s">
        <v>109</v>
      </c>
      <c r="D166" s="114"/>
      <c r="E166" s="27">
        <v>754</v>
      </c>
      <c r="F166" s="27">
        <v>75495</v>
      </c>
      <c r="G166" s="27">
        <v>6060</v>
      </c>
      <c r="H166" s="28">
        <v>17990</v>
      </c>
      <c r="I166" s="28">
        <v>17990</v>
      </c>
      <c r="J166" s="96">
        <v>17990</v>
      </c>
      <c r="K166" s="116"/>
    </row>
    <row r="167" spans="1:11">
      <c r="A167" s="110"/>
      <c r="B167" s="112"/>
      <c r="C167" s="117" t="s">
        <v>100</v>
      </c>
      <c r="D167" s="118"/>
      <c r="E167" s="27">
        <v>750</v>
      </c>
      <c r="F167" s="27">
        <v>75075</v>
      </c>
      <c r="G167" s="27">
        <v>4210</v>
      </c>
      <c r="H167" s="28">
        <v>500</v>
      </c>
      <c r="I167" s="28"/>
      <c r="J167" s="96">
        <v>500</v>
      </c>
      <c r="K167" s="116"/>
    </row>
    <row r="168" spans="1:11">
      <c r="A168" s="110"/>
      <c r="B168" s="123"/>
      <c r="C168" s="127"/>
      <c r="D168" s="128"/>
      <c r="E168" s="27">
        <v>750</v>
      </c>
      <c r="F168" s="27">
        <v>75075</v>
      </c>
      <c r="G168" s="37">
        <v>4300</v>
      </c>
      <c r="H168" s="28">
        <v>500</v>
      </c>
      <c r="I168" s="28"/>
      <c r="J168" s="96">
        <v>500</v>
      </c>
      <c r="K168" s="126"/>
    </row>
    <row r="169" spans="1:11">
      <c r="A169" s="110"/>
      <c r="B169" s="29" t="s">
        <v>15</v>
      </c>
      <c r="C169" s="129">
        <f>SUM(H165:H168)</f>
        <v>45093.2</v>
      </c>
      <c r="D169" s="130"/>
      <c r="E169" s="130"/>
      <c r="F169" s="130"/>
      <c r="G169" s="130"/>
      <c r="H169" s="131"/>
      <c r="I169" s="25">
        <f>SUM(I165:I168)</f>
        <v>44093.2</v>
      </c>
      <c r="J169" s="104">
        <f>SUM(J165:J168)</f>
        <v>45094</v>
      </c>
      <c r="K169" s="25">
        <v>45093.2</v>
      </c>
    </row>
    <row r="170" spans="1:11">
      <c r="A170" s="119" t="s">
        <v>101</v>
      </c>
      <c r="B170" s="119"/>
      <c r="C170" s="119"/>
      <c r="D170" s="119"/>
      <c r="E170" s="119"/>
      <c r="F170" s="119"/>
      <c r="G170" s="119"/>
      <c r="H170" s="25">
        <f>SUM(C10,C22,C25,C28,C30,C37,C43,C53,C59,C63,C67,C70,C76,C82,C87,C102,C107,C112,E119,C126,C132,C136,C142,C148,C157,C164,C169)</f>
        <v>688589.28999999992</v>
      </c>
      <c r="I170" s="25">
        <f>SUM(I169,I164,I157,I148,I142,I136,I132,I126,I119,I112,I107,I102,I87,I82,I76,I70,I67,I63,I59,I53,I43,I37,I30,I28,I25,I22,I10)</f>
        <v>481604.24000000011</v>
      </c>
      <c r="J170" s="24">
        <v>688601</v>
      </c>
      <c r="K170" s="25">
        <f>SUM(K22,K10,K25,K28,K30,K37,K43,K53,K59,K63,K67,K70,K76,K82,K87,K102,K107,K112,K119,K126,K132,K136,K142,K148,K157,K164,K169)</f>
        <v>688753.5199999999</v>
      </c>
    </row>
    <row r="171" spans="1:11">
      <c r="A171" s="74"/>
      <c r="B171" s="9"/>
      <c r="C171" s="3"/>
      <c r="D171" s="10"/>
      <c r="E171" s="4"/>
      <c r="F171" s="4"/>
      <c r="G171" s="4"/>
      <c r="H171" s="11"/>
      <c r="I171" s="11"/>
      <c r="J171" s="12"/>
      <c r="K171" s="5"/>
    </row>
  </sheetData>
  <mergeCells count="289">
    <mergeCell ref="H1:J1"/>
    <mergeCell ref="H2:J2"/>
    <mergeCell ref="H3:J3"/>
    <mergeCell ref="H4:J4"/>
    <mergeCell ref="C6:D6"/>
    <mergeCell ref="A7:A10"/>
    <mergeCell ref="B7:B9"/>
    <mergeCell ref="C7:D7"/>
    <mergeCell ref="C98:D98"/>
    <mergeCell ref="A23:A25"/>
    <mergeCell ref="B23:B24"/>
    <mergeCell ref="C23:D24"/>
    <mergeCell ref="E23:E24"/>
    <mergeCell ref="F23:F24"/>
    <mergeCell ref="G23:G24"/>
    <mergeCell ref="H23:H24"/>
    <mergeCell ref="I23:I24"/>
    <mergeCell ref="J23:J24"/>
    <mergeCell ref="A29:A30"/>
    <mergeCell ref="C29:D29"/>
    <mergeCell ref="C30:H30"/>
    <mergeCell ref="A31:A37"/>
    <mergeCell ref="B31:B36"/>
    <mergeCell ref="C31:D33"/>
    <mergeCell ref="K7:K9"/>
    <mergeCell ref="C8:D9"/>
    <mergeCell ref="I8:I9"/>
    <mergeCell ref="C10:H10"/>
    <mergeCell ref="A11:A22"/>
    <mergeCell ref="B11:B21"/>
    <mergeCell ref="C11:D15"/>
    <mergeCell ref="E11:E15"/>
    <mergeCell ref="F11:F15"/>
    <mergeCell ref="G11:G15"/>
    <mergeCell ref="H11:H15"/>
    <mergeCell ref="I11:I15"/>
    <mergeCell ref="J11:J15"/>
    <mergeCell ref="K11:K21"/>
    <mergeCell ref="C16:D16"/>
    <mergeCell ref="C17:D17"/>
    <mergeCell ref="C18:D18"/>
    <mergeCell ref="C21:D21"/>
    <mergeCell ref="C22:H22"/>
    <mergeCell ref="C20:D20"/>
    <mergeCell ref="C19:D19"/>
    <mergeCell ref="K23:K24"/>
    <mergeCell ref="C25:H25"/>
    <mergeCell ref="A26:A28"/>
    <mergeCell ref="B26:B27"/>
    <mergeCell ref="C26:D26"/>
    <mergeCell ref="K26:K27"/>
    <mergeCell ref="C27:D27"/>
    <mergeCell ref="C28:H28"/>
    <mergeCell ref="E31:E33"/>
    <mergeCell ref="F31:F33"/>
    <mergeCell ref="G31:G33"/>
    <mergeCell ref="H31:H33"/>
    <mergeCell ref="I31:I33"/>
    <mergeCell ref="J31:J33"/>
    <mergeCell ref="K31:K36"/>
    <mergeCell ref="C34:D34"/>
    <mergeCell ref="C35:D36"/>
    <mergeCell ref="E35:E36"/>
    <mergeCell ref="F35:F36"/>
    <mergeCell ref="I35:I36"/>
    <mergeCell ref="C37:H37"/>
    <mergeCell ref="A38:A43"/>
    <mergeCell ref="B38:B42"/>
    <mergeCell ref="C38:D38"/>
    <mergeCell ref="K38:K42"/>
    <mergeCell ref="C39:D39"/>
    <mergeCell ref="C40:D40"/>
    <mergeCell ref="C41:D42"/>
    <mergeCell ref="E41:E42"/>
    <mergeCell ref="F41:F42"/>
    <mergeCell ref="I44:I48"/>
    <mergeCell ref="J44:J48"/>
    <mergeCell ref="K44:K52"/>
    <mergeCell ref="C49:D49"/>
    <mergeCell ref="C50:D51"/>
    <mergeCell ref="C52:D52"/>
    <mergeCell ref="C43:H43"/>
    <mergeCell ref="A44:A53"/>
    <mergeCell ref="B44:B52"/>
    <mergeCell ref="C44:D48"/>
    <mergeCell ref="E44:E48"/>
    <mergeCell ref="F44:F48"/>
    <mergeCell ref="G44:G48"/>
    <mergeCell ref="H44:H48"/>
    <mergeCell ref="C53:H53"/>
    <mergeCell ref="H54:H58"/>
    <mergeCell ref="I54:I58"/>
    <mergeCell ref="J54:J58"/>
    <mergeCell ref="K54:K58"/>
    <mergeCell ref="A54:A59"/>
    <mergeCell ref="B54:B58"/>
    <mergeCell ref="C54:D58"/>
    <mergeCell ref="E54:E58"/>
    <mergeCell ref="F54:F58"/>
    <mergeCell ref="G54:G58"/>
    <mergeCell ref="C59:H59"/>
    <mergeCell ref="K64:K66"/>
    <mergeCell ref="C65:D65"/>
    <mergeCell ref="C66:D66"/>
    <mergeCell ref="C67:H67"/>
    <mergeCell ref="A60:A63"/>
    <mergeCell ref="B60:B62"/>
    <mergeCell ref="C60:D60"/>
    <mergeCell ref="K60:K62"/>
    <mergeCell ref="C61:D62"/>
    <mergeCell ref="E61:E62"/>
    <mergeCell ref="F61:F62"/>
    <mergeCell ref="C63:H63"/>
    <mergeCell ref="A68:A70"/>
    <mergeCell ref="B68:B69"/>
    <mergeCell ref="C69:D69"/>
    <mergeCell ref="C70:H70"/>
    <mergeCell ref="A71:A76"/>
    <mergeCell ref="B71:B75"/>
    <mergeCell ref="C71:D71"/>
    <mergeCell ref="C76:H76"/>
    <mergeCell ref="A64:A67"/>
    <mergeCell ref="B64:B66"/>
    <mergeCell ref="C64:D64"/>
    <mergeCell ref="K77:K81"/>
    <mergeCell ref="C78:D78"/>
    <mergeCell ref="C79:D79"/>
    <mergeCell ref="C80:D80"/>
    <mergeCell ref="C81:D81"/>
    <mergeCell ref="K71:K75"/>
    <mergeCell ref="C72:D72"/>
    <mergeCell ref="C73:D73"/>
    <mergeCell ref="C74:D74"/>
    <mergeCell ref="C75:D75"/>
    <mergeCell ref="A88:A102"/>
    <mergeCell ref="B88:B101"/>
    <mergeCell ref="C88:D95"/>
    <mergeCell ref="E88:E95"/>
    <mergeCell ref="F88:F95"/>
    <mergeCell ref="G88:G95"/>
    <mergeCell ref="C102:H102"/>
    <mergeCell ref="C82:H82"/>
    <mergeCell ref="A83:A87"/>
    <mergeCell ref="B83:B86"/>
    <mergeCell ref="C83:D83"/>
    <mergeCell ref="C84:D84"/>
    <mergeCell ref="C85:D86"/>
    <mergeCell ref="E85:E86"/>
    <mergeCell ref="F85:F86"/>
    <mergeCell ref="C87:H87"/>
    <mergeCell ref="A77:A82"/>
    <mergeCell ref="B77:B81"/>
    <mergeCell ref="C77:D77"/>
    <mergeCell ref="C100:D100"/>
    <mergeCell ref="C99:D99"/>
    <mergeCell ref="H88:H95"/>
    <mergeCell ref="J88:J95"/>
    <mergeCell ref="K88:K101"/>
    <mergeCell ref="C96:D96"/>
    <mergeCell ref="C97:D97"/>
    <mergeCell ref="C101:D101"/>
    <mergeCell ref="K108:K111"/>
    <mergeCell ref="C109:D110"/>
    <mergeCell ref="E109:E110"/>
    <mergeCell ref="F109:F110"/>
    <mergeCell ref="G109:G110"/>
    <mergeCell ref="H109:H110"/>
    <mergeCell ref="I109:I110"/>
    <mergeCell ref="J109:J110"/>
    <mergeCell ref="C111:D111"/>
    <mergeCell ref="I88:I95"/>
    <mergeCell ref="A103:A107"/>
    <mergeCell ref="B103:B106"/>
    <mergeCell ref="C103:D104"/>
    <mergeCell ref="E103:E104"/>
    <mergeCell ref="F103:F104"/>
    <mergeCell ref="K103:K106"/>
    <mergeCell ref="C105:D106"/>
    <mergeCell ref="E105:E106"/>
    <mergeCell ref="F105:F106"/>
    <mergeCell ref="C107:H107"/>
    <mergeCell ref="C112:H112"/>
    <mergeCell ref="A108:A112"/>
    <mergeCell ref="B108:B111"/>
    <mergeCell ref="C108:D108"/>
    <mergeCell ref="A113:A119"/>
    <mergeCell ref="B113:B118"/>
    <mergeCell ref="C113:D114"/>
    <mergeCell ref="K113:K118"/>
    <mergeCell ref="C116:D116"/>
    <mergeCell ref="C117:D118"/>
    <mergeCell ref="E117:E118"/>
    <mergeCell ref="F117:F118"/>
    <mergeCell ref="C119:D119"/>
    <mergeCell ref="E119:H119"/>
    <mergeCell ref="C115:D115"/>
    <mergeCell ref="H120:H123"/>
    <mergeCell ref="I120:I123"/>
    <mergeCell ref="J120:J123"/>
    <mergeCell ref="K120:K125"/>
    <mergeCell ref="C125:D125"/>
    <mergeCell ref="C126:H126"/>
    <mergeCell ref="A120:A126"/>
    <mergeCell ref="B120:B125"/>
    <mergeCell ref="C120:D123"/>
    <mergeCell ref="E120:E123"/>
    <mergeCell ref="F120:F123"/>
    <mergeCell ref="G120:G123"/>
    <mergeCell ref="C124:D124"/>
    <mergeCell ref="H127:H128"/>
    <mergeCell ref="I127:I128"/>
    <mergeCell ref="J127:J128"/>
    <mergeCell ref="K127:K131"/>
    <mergeCell ref="C129:D129"/>
    <mergeCell ref="C130:D130"/>
    <mergeCell ref="C131:D131"/>
    <mergeCell ref="A127:A132"/>
    <mergeCell ref="B127:B131"/>
    <mergeCell ref="C127:D128"/>
    <mergeCell ref="E127:E128"/>
    <mergeCell ref="F127:F128"/>
    <mergeCell ref="G127:G128"/>
    <mergeCell ref="C132:H132"/>
    <mergeCell ref="K133:K135"/>
    <mergeCell ref="C135:D135"/>
    <mergeCell ref="C136:H136"/>
    <mergeCell ref="A137:A142"/>
    <mergeCell ref="B137:B141"/>
    <mergeCell ref="C137:D137"/>
    <mergeCell ref="K137:K141"/>
    <mergeCell ref="C138:D138"/>
    <mergeCell ref="C141:D141"/>
    <mergeCell ref="A133:A136"/>
    <mergeCell ref="B133:B135"/>
    <mergeCell ref="C133:D134"/>
    <mergeCell ref="E133:E134"/>
    <mergeCell ref="F133:F134"/>
    <mergeCell ref="I133:I134"/>
    <mergeCell ref="C142:H142"/>
    <mergeCell ref="C139:D139"/>
    <mergeCell ref="C140:D140"/>
    <mergeCell ref="A143:A147"/>
    <mergeCell ref="B143:B147"/>
    <mergeCell ref="C143:D143"/>
    <mergeCell ref="K143:K147"/>
    <mergeCell ref="C144:D144"/>
    <mergeCell ref="C145:D145"/>
    <mergeCell ref="C146:D146"/>
    <mergeCell ref="C147:D147"/>
    <mergeCell ref="C148:H148"/>
    <mergeCell ref="A149:A157"/>
    <mergeCell ref="B149:B156"/>
    <mergeCell ref="C149:D152"/>
    <mergeCell ref="E149:E152"/>
    <mergeCell ref="F149:F152"/>
    <mergeCell ref="G149:G152"/>
    <mergeCell ref="H149:H152"/>
    <mergeCell ref="C155:D156"/>
    <mergeCell ref="E155:E156"/>
    <mergeCell ref="C157:H157"/>
    <mergeCell ref="I149:I152"/>
    <mergeCell ref="J149:J152"/>
    <mergeCell ref="K149:K156"/>
    <mergeCell ref="C153:D154"/>
    <mergeCell ref="E153:E154"/>
    <mergeCell ref="F153:F154"/>
    <mergeCell ref="G153:G154"/>
    <mergeCell ref="H153:H154"/>
    <mergeCell ref="I153:I154"/>
    <mergeCell ref="J153:J154"/>
    <mergeCell ref="F155:F156"/>
    <mergeCell ref="A158:A164"/>
    <mergeCell ref="B158:B163"/>
    <mergeCell ref="C158:D158"/>
    <mergeCell ref="K158:K163"/>
    <mergeCell ref="C159:D159"/>
    <mergeCell ref="C160:D160"/>
    <mergeCell ref="C161:D161"/>
    <mergeCell ref="C163:D163"/>
    <mergeCell ref="A170:G170"/>
    <mergeCell ref="C164:H164"/>
    <mergeCell ref="A165:A169"/>
    <mergeCell ref="B165:B168"/>
    <mergeCell ref="C165:D165"/>
    <mergeCell ref="K165:K168"/>
    <mergeCell ref="C167:D168"/>
    <mergeCell ref="C169:H169"/>
    <mergeCell ref="C162:D162"/>
    <mergeCell ref="C166:D1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2020-10-09T08:43:51Z</cp:lastPrinted>
  <dcterms:created xsi:type="dcterms:W3CDTF">2020-09-04T11:46:43Z</dcterms:created>
  <dcterms:modified xsi:type="dcterms:W3CDTF">2020-10-13T07:01:41Z</dcterms:modified>
</cp:coreProperties>
</file>