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Arkusz1" sheetId="1" r:id="rId1"/>
  </sheets>
  <definedNames>
    <definedName name="_xlnm.Print_Area" localSheetId="0">Arkusz1!$A$1:$L$162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21" i="1"/>
  <c r="J24" i="1"/>
  <c r="J156" i="1" l="1"/>
  <c r="K161" i="1" l="1"/>
  <c r="J160" i="1"/>
  <c r="I160" i="1"/>
  <c r="C160" i="1"/>
  <c r="C156" i="1"/>
  <c r="J149" i="1"/>
  <c r="C149" i="1"/>
  <c r="J141" i="1"/>
  <c r="I141" i="1"/>
  <c r="C141" i="1"/>
  <c r="J135" i="1"/>
  <c r="I135" i="1"/>
  <c r="C135" i="1"/>
  <c r="J129" i="1"/>
  <c r="I129" i="1"/>
  <c r="C129" i="1"/>
  <c r="J126" i="1"/>
  <c r="I126" i="1"/>
  <c r="C126" i="1"/>
  <c r="J120" i="1"/>
  <c r="I120" i="1"/>
  <c r="C120" i="1"/>
  <c r="J113" i="1"/>
  <c r="I113" i="1"/>
  <c r="E113" i="1"/>
  <c r="J107" i="1"/>
  <c r="I107" i="1"/>
  <c r="C107" i="1"/>
  <c r="J102" i="1"/>
  <c r="C102" i="1"/>
  <c r="J98" i="1"/>
  <c r="I98" i="1"/>
  <c r="C98" i="1"/>
  <c r="J83" i="1"/>
  <c r="I83" i="1"/>
  <c r="C83" i="1"/>
  <c r="J79" i="1"/>
  <c r="I79" i="1"/>
  <c r="C79" i="1"/>
  <c r="J73" i="1"/>
  <c r="I73" i="1"/>
  <c r="C73" i="1"/>
  <c r="J67" i="1"/>
  <c r="C67" i="1"/>
  <c r="J64" i="1"/>
  <c r="I64" i="1"/>
  <c r="C64" i="1"/>
  <c r="J60" i="1"/>
  <c r="I60" i="1"/>
  <c r="C60" i="1"/>
  <c r="J57" i="1"/>
  <c r="I57" i="1"/>
  <c r="C57" i="1"/>
  <c r="J51" i="1"/>
  <c r="I51" i="1"/>
  <c r="C51" i="1"/>
  <c r="J42" i="1"/>
  <c r="I42" i="1"/>
  <c r="C42" i="1"/>
  <c r="J37" i="1"/>
  <c r="I37" i="1"/>
  <c r="C37" i="1"/>
  <c r="J29" i="1"/>
  <c r="I29" i="1"/>
  <c r="C29" i="1"/>
  <c r="J27" i="1"/>
  <c r="I27" i="1"/>
  <c r="C27" i="1"/>
  <c r="I24" i="1"/>
  <c r="C24" i="1"/>
  <c r="I21" i="1"/>
  <c r="C21" i="1"/>
  <c r="I9" i="1"/>
  <c r="C9" i="1"/>
  <c r="H161" i="1" l="1"/>
  <c r="I161" i="1"/>
</calcChain>
</file>

<file path=xl/sharedStrings.xml><?xml version="1.0" encoding="utf-8"?>
<sst xmlns="http://schemas.openxmlformats.org/spreadsheetml/2006/main" count="163" uniqueCount="133">
  <si>
    <t xml:space="preserve"> Rady Gminy Kwidzyn             </t>
  </si>
  <si>
    <t>ZESTAWIENIE WYDATKÓW w ramach Funduszu Sołeckiego na rok 2020</t>
  </si>
  <si>
    <t>lp.</t>
  </si>
  <si>
    <t>Jednostka pomocnicza - Sołectwo</t>
  </si>
  <si>
    <t>Nazwa zadania</t>
  </si>
  <si>
    <t>dział</t>
  </si>
  <si>
    <t>rozdział</t>
  </si>
  <si>
    <t>§</t>
  </si>
  <si>
    <t>kwota wg. wniosków</t>
  </si>
  <si>
    <t>w tym wydatki majątkowe</t>
  </si>
  <si>
    <t>plan</t>
  </si>
  <si>
    <t xml:space="preserve">wysokość naliczonego Funduszu </t>
  </si>
  <si>
    <t>Baldram</t>
  </si>
  <si>
    <t>Budowa drogi gminnej osiedlowej  113/25</t>
  </si>
  <si>
    <t>Festyn integracyjny dla mieszkańców</t>
  </si>
  <si>
    <t>razem</t>
  </si>
  <si>
    <t>Brachlewo</t>
  </si>
  <si>
    <t>Zakup gontu bitumicznego na pokrycie altany przy boisku gminnym</t>
  </si>
  <si>
    <t>Zlecenie wykonania drewnianych narożników przy boisku gminnym oraz na wykonanie drewnianych ławek</t>
  </si>
  <si>
    <t>Zaprojektowanie oświetlenia ulicznego na działce nr 136 oraz częściowa realizacja</t>
  </si>
  <si>
    <t>Brokowo</t>
  </si>
  <si>
    <t>Zagospodarowanie działki nr 73 w tym : montaż skrzynki pod prąd, zakup 
i montaż płotu lub paneli + bramka przed świetlicą, zakup i montaż urządzeń (orbitrek i wyciskanie siedząc)</t>
  </si>
  <si>
    <t>Bronno</t>
  </si>
  <si>
    <t>Budowa części oświetlenia drogowego wg. projektu</t>
  </si>
  <si>
    <t>Spotkanie kulturalno - sportowe dla mieszkańców sołectwa Bronno</t>
  </si>
  <si>
    <t>Dankowo</t>
  </si>
  <si>
    <t>Zagospodarowanie przestrzeni rekreacyjno - sportowej - Konserwacja bieżąca stawu oraz profilowanie skarpy  przy zbiorniku wodnym</t>
  </si>
  <si>
    <t>Dubiel</t>
  </si>
  <si>
    <t>Obudowa altany na boisku gminnym (drewno)</t>
  </si>
  <si>
    <t>Zakup płyt typu "jumbo" z przeznaczeniem na drogę wiejską w Dubielu</t>
  </si>
  <si>
    <t xml:space="preserve">Integracyjne międzypokoleniowe spotkanie mieszkańców </t>
  </si>
  <si>
    <t>Gniewskie Pole</t>
  </si>
  <si>
    <t>Zagospodarowanie przestrzeni wokół altany poprzez zaprojektowanie : pokrycia dachu altany blachodachówką, dostawę i trwały montaż 3 ławostołów, budowę grilla kamiennego, wymianę części ogrodzenia wokół altany do parkingu, dostawę i montaż urządzeń placu zabaw i siłowni zewnętrznej oraz częściowa realizacja robót zaprojektowanych elementów</t>
  </si>
  <si>
    <t>Zakup lodówki dla KGW</t>
  </si>
  <si>
    <t>Zakup wyposażenia dla OSP</t>
  </si>
  <si>
    <t>Spotkanie o charakterze kulturalno sportowym dla mieszkańców Gniewskiego Pola</t>
  </si>
  <si>
    <t>Górki</t>
  </si>
  <si>
    <t>Zagospodarowanie terenów rekreacyjno - sportowych : - Doprowadzenie energii elektrycznej na teren rekreacyjno - sportowy poprzez zaprojektowanie 
i częściowy montaż skrzynki i 2 lamp przy altanie (13 200,00);                                                                   - Wykonania nawierzchni z kostki brukowej (6 200,00)</t>
  </si>
  <si>
    <t>Wymiana  wyeksploatowanych urządzeń na placu zabaw  (huśtawka)</t>
  </si>
  <si>
    <t>Spotkanie kulturalno - sportowe dla mieszkańców</t>
  </si>
  <si>
    <t>Zakup materiałów na podbudowę pod scenę</t>
  </si>
  <si>
    <t>Grabówko</t>
  </si>
  <si>
    <t>Gurcz</t>
  </si>
  <si>
    <t>Budowa części oświetlenia przy drodze 518 w Gurczu</t>
  </si>
  <si>
    <t xml:space="preserve">Spotkanie integracyjne dla mieszkańców </t>
  </si>
  <si>
    <t>Janowo</t>
  </si>
  <si>
    <t>Zakup wyposażenia dla OSP Pastwa</t>
  </si>
  <si>
    <t>Organizacja imprezy kulturalno -sportowej dla mieszkańców sołectwa Janowo</t>
  </si>
  <si>
    <t>Kamionka</t>
  </si>
  <si>
    <t>Remont budynku świetlicy wg. projektu wg. dokumentacji</t>
  </si>
  <si>
    <t>Korzeniewo</t>
  </si>
  <si>
    <t xml:space="preserve">Zakup kosiarki do wykaszania terenów rekreacyjno - sportowych </t>
  </si>
  <si>
    <t>Organizacja spotkania kulturalno - sportowego dla mieszkańców Korzeniewa</t>
  </si>
  <si>
    <t>Licze</t>
  </si>
  <si>
    <t xml:space="preserve">Zagospodarowanie przestrzeni publicznej dla celów rekreacyjno-sportowych na terenie Szkoły Podstawowej w Liczu - projekt i wykonanie. </t>
  </si>
  <si>
    <t>Zagospodarowanie przestrzeni publicznej dla celów rekreacyjno - sportowych  sołectwa Licze w tym zakup i montaż 4 ławek</t>
  </si>
  <si>
    <t>Spotkanie kulturalno - sportowe z okazji Dnia Dziecka</t>
  </si>
  <si>
    <t>Lipianki</t>
  </si>
  <si>
    <t>Utwardzenie drogi śródpolnej gruzem</t>
  </si>
  <si>
    <t>Spotkanie kulturalno - sportowe dla mieszkańców Lipianek</t>
  </si>
  <si>
    <t>Mareza</t>
  </si>
  <si>
    <t>Zakup i rozplantowanie piasku na placu zabaw przy ul. Długiej</t>
  </si>
  <si>
    <t>Zakup akordeonu dla zespołu ludowego "Marezianki"</t>
  </si>
  <si>
    <t>Organizacja pokazów degustacji potraw kuchni regionalnej</t>
  </si>
  <si>
    <t xml:space="preserve">Urządzenie i przystosowanie pomieszczenia w świetlicy sołectwa Mareza Osiedle na przyświetlicową kuchnię : zakup szafek stojących i wiszących, zakup zlewozmywaka, zakup kuchni indukcyjnej, zakup piekarnika elektrycznego, zakup lodówki, zakup zmywarki, zakup garnków do gotowania, zakup talerzy, misek, szklanek, zakup sztućców, podgrzewaczy, zakup drobnego sprzętu </t>
  </si>
  <si>
    <t>Organizacja cyklu imprez kulturalnych</t>
  </si>
  <si>
    <t>Nowy Dwór</t>
  </si>
  <si>
    <t>Budowa progu zwalniającego przy Szkole Podstawowej w Nowym Dworze</t>
  </si>
  <si>
    <t>Obory</t>
  </si>
  <si>
    <t>Zabudowa altany rekreacyjnej</t>
  </si>
  <si>
    <t>Spotkanie kulturalno - sportowe dla mieszkańców Obór</t>
  </si>
  <si>
    <t>Ośno</t>
  </si>
  <si>
    <t>Impreza integracyjna</t>
  </si>
  <si>
    <t>Pawlice</t>
  </si>
  <si>
    <t>Utwardzenie powierzchni pod boisko do koszykówki wg. projektu</t>
  </si>
  <si>
    <t>Zakup 3 podgrzewaczy do świetlicy wiejskiej</t>
  </si>
  <si>
    <t>Ogrodzenie placu zabaw</t>
  </si>
  <si>
    <t>Zakup siatki do siatkówki</t>
  </si>
  <si>
    <t>Podzamcze</t>
  </si>
  <si>
    <t>Organizacja spotkania kulturalno - sportowego dla mieszkańców Podzamcza</t>
  </si>
  <si>
    <t>Doposażenie terenu rekreacyjno - sportowego w urządzeniu placu zabaw - projekt i częściowe wykonanie</t>
  </si>
  <si>
    <t>Rakowice</t>
  </si>
  <si>
    <t>Wykonanie docieplenia elewacji na budynku świetlicy</t>
  </si>
  <si>
    <t>Spotkanie kulturalno - sportowe dla mieszkańców Rakowice</t>
  </si>
  <si>
    <t>Rakowiec</t>
  </si>
  <si>
    <t>Plac zabaw ul. Pawlicka ( wymiana) - zestaw ze zjeżdżalnią, huśtawka</t>
  </si>
  <si>
    <t>Wymiana drabiny w OSP Rakowiec</t>
  </si>
  <si>
    <t>Kurtki przeciwdeszczowe dla najmłodszej grupy z KS Powiśle</t>
  </si>
  <si>
    <t>Organizacja spotkań kulturalno - sportowych: Dożynek, Dzień Dziecka, Opłatek dla seniorów</t>
  </si>
  <si>
    <t>Rozpędziny</t>
  </si>
  <si>
    <t>Linaria na plac zabaw (klepsydra)</t>
  </si>
  <si>
    <t>Remont drogi gminnj</t>
  </si>
  <si>
    <t>Impreza kulturalno - sportowa dla mieszkańców</t>
  </si>
  <si>
    <t>Szałwinek</t>
  </si>
  <si>
    <t>Próg zwalniający</t>
  </si>
  <si>
    <t>Głośnik z mikrofonem</t>
  </si>
  <si>
    <t>Grill</t>
  </si>
  <si>
    <t>Ławki z oparciem</t>
  </si>
  <si>
    <t>Spotkanie kulturalne dla mieszkańców sołectwa Szałwinek</t>
  </si>
  <si>
    <t>Tychnowy</t>
  </si>
  <si>
    <t>Budowa oświetlenia ulicznego ul. Bajeczna</t>
  </si>
  <si>
    <t xml:space="preserve">Organizacja festynu </t>
  </si>
  <si>
    <t>RAZEM</t>
  </si>
  <si>
    <t>Projekt oświetlenia placu zabaw przy ul. Długiej</t>
  </si>
  <si>
    <t>Modernizacja boiska do piłki nożnej dz. 260</t>
  </si>
  <si>
    <t>Ogrodzenie placu zabaw przy stawie</t>
  </si>
  <si>
    <t>Zakup akcesoriów do fotopułapki</t>
  </si>
  <si>
    <t>Zakup sprzętu AGD - czajnika elektrycznego oraz frytkownicy</t>
  </si>
  <si>
    <t>Zakup gier edukacyjnych dla dzieci</t>
  </si>
  <si>
    <t>Zagospodarowanie terenu rekreacyjno - sportowego poprzez montaż bramki do piłki nożnej.</t>
  </si>
  <si>
    <t>Zakup konstukcji budynku gospodarczego dla OSP (garaż/wiata)</t>
  </si>
  <si>
    <t xml:space="preserve">Wymiana wyeksploatowanych urządzeń na placu zabaw. </t>
  </si>
  <si>
    <t>Plac zabaw ul. Łowiecka - projekt i montaż : tyrolka, piaskownica, ramki do piłki nożnej i siłownia zewnątrzna</t>
  </si>
  <si>
    <t>Wykonanie oświetlenia na ul. Kwidzyńskiej.</t>
  </si>
  <si>
    <t xml:space="preserve">Organizacja spotkania społeczno-kulturalnego - zakup artykułów spożywczych i przemysłowych. </t>
  </si>
  <si>
    <t>Zakup stojaka na kosz do śmieci na teren rekreacyjny oraz kruszywa w postaci kamieni ozdobnych</t>
  </si>
  <si>
    <t>Doposażenie placu zabaw w Nowym Dworze w karuzelę, huśtawki poziome, słupki do siatkówki oraz ławki przy placu zabaw oraz wykonanie ogrodzenia.</t>
  </si>
  <si>
    <t xml:space="preserve">Doposażenie placu zabawa w Grabówku o karuzelę, huśtawki poziome, słupki do siatkówki oraz ławki przy placu zabaw. </t>
  </si>
  <si>
    <t xml:space="preserve">Doposażenie placu zabaw w Nowym Dworze w karuzelę, huśtawki poziome, słupki do siatkówki oraz ławki przy placu zabaw oraz wykonanie ogrodzenia. </t>
  </si>
  <si>
    <t xml:space="preserve">Montaż 3 ławek oraz koszty ogrodzenia placu zabaw siatką - projekt i wykonanie </t>
  </si>
  <si>
    <t xml:space="preserve">Remont świetliy wewnątrz </t>
  </si>
  <si>
    <t>Zakup tłucznia na rogi śródpolne</t>
  </si>
  <si>
    <t xml:space="preserve">Zagospodarowanie terenu rekreacyjno sportowego poprzez: Budowa grilla murowanego, połozenie polbruku wokół grilla, zakup ławostołu. </t>
  </si>
  <si>
    <t>Zakup agregatu prądotwórczego</t>
  </si>
  <si>
    <t>Zakup tłucznia na drogi gminne w Dubielu</t>
  </si>
  <si>
    <t>Zainstalowanie oświetlenia w altanie na boisku gminnym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</si>
  <si>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dnia 29 grudnia 2020 r. </t>
    </r>
  </si>
  <si>
    <t>Załącznik Nr 4</t>
  </si>
  <si>
    <t>Zagospodarowanie działki rekreacyjno - sportowej nr 240/3 poprzez doprowadzenie instalacji zasilającej wiatę w energię elektryczną (skrzynka elektryczna na słupie)</t>
  </si>
  <si>
    <t>Zagospodarowanie terenu rekreacyjno sportowego w zjazd linowy i grilla murowanego</t>
  </si>
  <si>
    <t>Ogrodzenie placu zabaw.</t>
  </si>
  <si>
    <t>Mareza 
Osiedle</t>
  </si>
  <si>
    <t>do Uchwały nr  XXIV/156/20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</si>
</sst>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0" xfId="0" applyFont="1" applyFill="1"/>
    <xf numFmtId="0" fontId="0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" fontId="4" fillId="0" borderId="10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9" fillId="0" borderId="0" xfId="0" applyFont="1"/>
    <xf numFmtId="4" fontId="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3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top" wrapText="1"/>
    </xf>
    <xf numFmtId="4" fontId="4" fillId="0" borderId="1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13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topLeftCell="A134" workbookViewId="0">
      <selection activeCell="J155" sqref="J155"/>
    </sheetView>
  </sheetViews>
  <sheetFormatPr defaultRowHeight="15"/>
  <cols>
    <col min="1" max="1" width="4.42578125" customWidth="1"/>
    <col min="2" max="2" width="14.140625" customWidth="1"/>
    <col min="4" max="4" width="28.7109375" customWidth="1"/>
    <col min="8" max="8" width="11.7109375" customWidth="1"/>
    <col min="9" max="9" width="11.42578125" customWidth="1"/>
    <col min="10" max="10" width="11.7109375" customWidth="1"/>
    <col min="11" max="11" width="11" customWidth="1"/>
  </cols>
  <sheetData>
    <row r="1" spans="1:11">
      <c r="A1" s="1"/>
      <c r="B1" s="2"/>
      <c r="C1" s="3"/>
      <c r="D1" s="3"/>
      <c r="E1" s="4"/>
      <c r="F1" s="4"/>
      <c r="G1" s="4"/>
      <c r="H1" s="258" t="s">
        <v>127</v>
      </c>
      <c r="I1" s="258"/>
      <c r="J1" s="258"/>
      <c r="K1" s="5"/>
    </row>
    <row r="2" spans="1:11">
      <c r="A2" s="1"/>
      <c r="B2" s="2"/>
      <c r="C2" s="3"/>
      <c r="D2" s="3"/>
      <c r="E2" s="4"/>
      <c r="F2" s="4"/>
      <c r="G2" s="4"/>
      <c r="H2" s="258" t="s">
        <v>132</v>
      </c>
      <c r="I2" s="258"/>
      <c r="J2" s="258"/>
      <c r="K2" s="5"/>
    </row>
    <row r="3" spans="1:11">
      <c r="A3" s="1"/>
      <c r="B3" s="2"/>
      <c r="C3" s="3"/>
      <c r="D3" s="3"/>
      <c r="E3" s="4"/>
      <c r="F3" s="4"/>
      <c r="G3" s="4"/>
      <c r="H3" s="258" t="s">
        <v>0</v>
      </c>
      <c r="I3" s="258"/>
      <c r="J3" s="258"/>
      <c r="K3" s="5"/>
    </row>
    <row r="4" spans="1:11">
      <c r="A4" s="6"/>
      <c r="B4" s="7" t="s">
        <v>1</v>
      </c>
      <c r="C4" s="7"/>
      <c r="D4" s="7"/>
      <c r="E4" s="4"/>
      <c r="F4" s="4"/>
      <c r="G4" s="4"/>
      <c r="H4" s="258" t="s">
        <v>126</v>
      </c>
      <c r="I4" s="258"/>
      <c r="J4" s="258"/>
      <c r="K4" s="5"/>
    </row>
    <row r="5" spans="1:11">
      <c r="A5" s="8"/>
      <c r="B5" s="9"/>
      <c r="C5" s="3"/>
      <c r="D5" s="10"/>
      <c r="E5" s="4"/>
      <c r="F5" s="4"/>
      <c r="G5" s="4"/>
      <c r="H5" s="11"/>
      <c r="I5" s="11"/>
      <c r="J5" s="12"/>
      <c r="K5" s="5"/>
    </row>
    <row r="6" spans="1:11" ht="38.25">
      <c r="A6" s="13" t="s">
        <v>2</v>
      </c>
      <c r="B6" s="14" t="s">
        <v>3</v>
      </c>
      <c r="C6" s="259" t="s">
        <v>4</v>
      </c>
      <c r="D6" s="260"/>
      <c r="E6" s="15" t="s">
        <v>5</v>
      </c>
      <c r="F6" s="15" t="s">
        <v>6</v>
      </c>
      <c r="G6" s="15" t="s">
        <v>7</v>
      </c>
      <c r="H6" s="16" t="s">
        <v>8</v>
      </c>
      <c r="I6" s="16" t="s">
        <v>9</v>
      </c>
      <c r="J6" s="17" t="s">
        <v>10</v>
      </c>
      <c r="K6" s="16" t="s">
        <v>11</v>
      </c>
    </row>
    <row r="7" spans="1:11" ht="25.5" customHeight="1">
      <c r="A7" s="245">
        <v>1</v>
      </c>
      <c r="B7" s="212" t="s">
        <v>12</v>
      </c>
      <c r="C7" s="140" t="s">
        <v>13</v>
      </c>
      <c r="D7" s="176"/>
      <c r="E7" s="18">
        <v>600</v>
      </c>
      <c r="F7" s="19">
        <v>60017</v>
      </c>
      <c r="G7" s="18">
        <v>6050</v>
      </c>
      <c r="H7" s="20">
        <v>23903.9</v>
      </c>
      <c r="I7" s="20">
        <v>23903.9</v>
      </c>
      <c r="J7" s="21">
        <v>23904</v>
      </c>
      <c r="K7" s="136"/>
    </row>
    <row r="8" spans="1:11" ht="25.5" customHeight="1">
      <c r="A8" s="246"/>
      <c r="B8" s="248"/>
      <c r="C8" s="151" t="s">
        <v>14</v>
      </c>
      <c r="D8" s="152"/>
      <c r="E8" s="18">
        <v>750</v>
      </c>
      <c r="F8" s="18">
        <v>75075</v>
      </c>
      <c r="G8" s="18">
        <v>4210</v>
      </c>
      <c r="H8" s="20">
        <v>1258.0999999999999</v>
      </c>
      <c r="I8" s="115"/>
      <c r="J8" s="21">
        <v>1259</v>
      </c>
      <c r="K8" s="137"/>
    </row>
    <row r="9" spans="1:11">
      <c r="A9" s="247"/>
      <c r="B9" s="22" t="s">
        <v>15</v>
      </c>
      <c r="C9" s="142">
        <f>SUM(H7:H8)</f>
        <v>25162</v>
      </c>
      <c r="D9" s="143"/>
      <c r="E9" s="143"/>
      <c r="F9" s="143"/>
      <c r="G9" s="143"/>
      <c r="H9" s="144"/>
      <c r="I9" s="23">
        <f>SUM(I7:I8)</f>
        <v>23903.9</v>
      </c>
      <c r="J9" s="100">
        <f>SUM(J7:J8)</f>
        <v>25163</v>
      </c>
      <c r="K9" s="25">
        <v>25162.01</v>
      </c>
    </row>
    <row r="10" spans="1:11">
      <c r="A10" s="245">
        <v>2</v>
      </c>
      <c r="B10" s="212" t="s">
        <v>16</v>
      </c>
      <c r="C10" s="151" t="s">
        <v>17</v>
      </c>
      <c r="D10" s="152"/>
      <c r="E10" s="249">
        <v>926</v>
      </c>
      <c r="F10" s="249">
        <v>92695</v>
      </c>
      <c r="G10" s="249">
        <v>4210</v>
      </c>
      <c r="H10" s="252">
        <v>1960</v>
      </c>
      <c r="I10" s="255"/>
      <c r="J10" s="160">
        <v>1960</v>
      </c>
      <c r="K10" s="136"/>
    </row>
    <row r="11" spans="1:11">
      <c r="A11" s="246"/>
      <c r="B11" s="248"/>
      <c r="C11" s="153"/>
      <c r="D11" s="154"/>
      <c r="E11" s="250"/>
      <c r="F11" s="250"/>
      <c r="G11" s="250"/>
      <c r="H11" s="253"/>
      <c r="I11" s="256"/>
      <c r="J11" s="161"/>
      <c r="K11" s="137"/>
    </row>
    <row r="12" spans="1:11" ht="8.4499999999999993" customHeight="1">
      <c r="A12" s="246"/>
      <c r="B12" s="248"/>
      <c r="C12" s="153"/>
      <c r="D12" s="154"/>
      <c r="E12" s="250"/>
      <c r="F12" s="250"/>
      <c r="G12" s="250"/>
      <c r="H12" s="253"/>
      <c r="I12" s="256"/>
      <c r="J12" s="161"/>
      <c r="K12" s="137"/>
    </row>
    <row r="13" spans="1:11" ht="4.1500000000000004" customHeight="1">
      <c r="A13" s="246"/>
      <c r="B13" s="248"/>
      <c r="C13" s="153"/>
      <c r="D13" s="154"/>
      <c r="E13" s="250"/>
      <c r="F13" s="250"/>
      <c r="G13" s="250"/>
      <c r="H13" s="253"/>
      <c r="I13" s="256"/>
      <c r="J13" s="161"/>
      <c r="K13" s="137"/>
    </row>
    <row r="14" spans="1:11" hidden="1">
      <c r="A14" s="246"/>
      <c r="B14" s="248"/>
      <c r="C14" s="231"/>
      <c r="D14" s="232"/>
      <c r="E14" s="251"/>
      <c r="F14" s="251"/>
      <c r="G14" s="251"/>
      <c r="H14" s="254"/>
      <c r="I14" s="257"/>
      <c r="J14" s="192"/>
      <c r="K14" s="137"/>
    </row>
    <row r="15" spans="1:11" ht="53.25" customHeight="1">
      <c r="A15" s="246"/>
      <c r="B15" s="248"/>
      <c r="C15" s="134" t="s">
        <v>18</v>
      </c>
      <c r="D15" s="135"/>
      <c r="E15" s="18">
        <v>926</v>
      </c>
      <c r="F15" s="19">
        <v>92695</v>
      </c>
      <c r="G15" s="18">
        <v>4300</v>
      </c>
      <c r="H15" s="26">
        <v>7717.19</v>
      </c>
      <c r="I15" s="20"/>
      <c r="J15" s="92">
        <v>7718</v>
      </c>
      <c r="K15" s="137"/>
    </row>
    <row r="16" spans="1:11" ht="44.25" customHeight="1">
      <c r="A16" s="246"/>
      <c r="B16" s="248"/>
      <c r="C16" s="134" t="s">
        <v>19</v>
      </c>
      <c r="D16" s="135"/>
      <c r="E16" s="18">
        <v>900</v>
      </c>
      <c r="F16" s="18">
        <v>90015</v>
      </c>
      <c r="G16" s="18">
        <v>6050</v>
      </c>
      <c r="H16" s="26">
        <v>16500</v>
      </c>
      <c r="I16" s="20">
        <v>16500</v>
      </c>
      <c r="J16" s="92">
        <v>16500</v>
      </c>
      <c r="K16" s="137"/>
    </row>
    <row r="17" spans="1:11" ht="39.75" customHeight="1">
      <c r="A17" s="246"/>
      <c r="B17" s="248"/>
      <c r="C17" s="134" t="s">
        <v>107</v>
      </c>
      <c r="D17" s="135"/>
      <c r="E17" s="18">
        <v>921</v>
      </c>
      <c r="F17" s="18">
        <v>92195</v>
      </c>
      <c r="G17" s="18">
        <v>4210</v>
      </c>
      <c r="H17" s="26">
        <v>300</v>
      </c>
      <c r="I17" s="20"/>
      <c r="J17" s="92">
        <v>300</v>
      </c>
      <c r="K17" s="137"/>
    </row>
    <row r="18" spans="1:11" ht="49.9" customHeight="1">
      <c r="A18" s="246"/>
      <c r="B18" s="248"/>
      <c r="C18" s="134" t="s">
        <v>115</v>
      </c>
      <c r="D18" s="135"/>
      <c r="E18" s="80">
        <v>926</v>
      </c>
      <c r="F18" s="80">
        <v>92695</v>
      </c>
      <c r="G18" s="18">
        <v>4210</v>
      </c>
      <c r="H18" s="26">
        <v>557.85</v>
      </c>
      <c r="I18" s="81"/>
      <c r="J18" s="92">
        <v>557.85</v>
      </c>
      <c r="K18" s="137"/>
    </row>
    <row r="19" spans="1:11" ht="21" customHeight="1">
      <c r="A19" s="246"/>
      <c r="B19" s="248"/>
      <c r="C19" s="134" t="s">
        <v>108</v>
      </c>
      <c r="D19" s="135"/>
      <c r="E19" s="80">
        <v>921</v>
      </c>
      <c r="F19" s="80">
        <v>92195</v>
      </c>
      <c r="G19" s="18">
        <v>4210</v>
      </c>
      <c r="H19" s="26">
        <v>150</v>
      </c>
      <c r="I19" s="81"/>
      <c r="J19" s="92">
        <v>150</v>
      </c>
      <c r="K19" s="137"/>
    </row>
    <row r="20" spans="1:11" ht="50.25" customHeight="1">
      <c r="A20" s="246"/>
      <c r="B20" s="248"/>
      <c r="C20" s="151" t="s">
        <v>114</v>
      </c>
      <c r="D20" s="152"/>
      <c r="E20" s="80">
        <v>750</v>
      </c>
      <c r="F20" s="80">
        <v>75075</v>
      </c>
      <c r="G20" s="19">
        <v>4210</v>
      </c>
      <c r="H20" s="26">
        <v>412</v>
      </c>
      <c r="I20" s="81"/>
      <c r="J20" s="92">
        <v>412</v>
      </c>
      <c r="K20" s="137"/>
    </row>
    <row r="21" spans="1:11">
      <c r="A21" s="247"/>
      <c r="B21" s="22" t="s">
        <v>15</v>
      </c>
      <c r="C21" s="142">
        <f>SUM(H10:H20)</f>
        <v>27597.039999999997</v>
      </c>
      <c r="D21" s="143"/>
      <c r="E21" s="143"/>
      <c r="F21" s="143"/>
      <c r="G21" s="143"/>
      <c r="H21" s="144"/>
      <c r="I21" s="23">
        <f>SUM(I10:I20)</f>
        <v>16500</v>
      </c>
      <c r="J21" s="100">
        <f>SUM(J10:J20)</f>
        <v>27597.85</v>
      </c>
      <c r="K21" s="25">
        <v>27597.040000000001</v>
      </c>
    </row>
    <row r="22" spans="1:11">
      <c r="A22" s="245">
        <v>3</v>
      </c>
      <c r="B22" s="212" t="s">
        <v>20</v>
      </c>
      <c r="C22" s="138" t="s">
        <v>21</v>
      </c>
      <c r="D22" s="139"/>
      <c r="E22" s="249">
        <v>926</v>
      </c>
      <c r="F22" s="249">
        <v>92695</v>
      </c>
      <c r="G22" s="249">
        <v>6050</v>
      </c>
      <c r="H22" s="255">
        <v>18488.21</v>
      </c>
      <c r="I22" s="255">
        <v>18488.21</v>
      </c>
      <c r="J22" s="160">
        <v>18489</v>
      </c>
      <c r="K22" s="136"/>
    </row>
    <row r="23" spans="1:11" ht="57.6" customHeight="1">
      <c r="A23" s="246"/>
      <c r="B23" s="248"/>
      <c r="C23" s="209"/>
      <c r="D23" s="210"/>
      <c r="E23" s="251"/>
      <c r="F23" s="251"/>
      <c r="G23" s="251"/>
      <c r="H23" s="257"/>
      <c r="I23" s="257"/>
      <c r="J23" s="192"/>
      <c r="K23" s="240"/>
    </row>
    <row r="24" spans="1:11" ht="19.149999999999999" customHeight="1">
      <c r="A24" s="247"/>
      <c r="B24" s="22" t="s">
        <v>15</v>
      </c>
      <c r="C24" s="242">
        <f>SUM(H22:H23)</f>
        <v>18488.21</v>
      </c>
      <c r="D24" s="243"/>
      <c r="E24" s="243"/>
      <c r="F24" s="243"/>
      <c r="G24" s="243"/>
      <c r="H24" s="244"/>
      <c r="I24" s="23">
        <f>SUM(I22:I23)</f>
        <v>18488.21</v>
      </c>
      <c r="J24" s="100">
        <f>SUM(J22:J23)</f>
        <v>18489</v>
      </c>
      <c r="K24" s="25">
        <v>18488.21</v>
      </c>
    </row>
    <row r="25" spans="1:11">
      <c r="A25" s="163">
        <v>4</v>
      </c>
      <c r="B25" s="186" t="s">
        <v>22</v>
      </c>
      <c r="C25" s="241" t="s">
        <v>23</v>
      </c>
      <c r="D25" s="241"/>
      <c r="E25" s="27">
        <v>900</v>
      </c>
      <c r="F25" s="27">
        <v>90015</v>
      </c>
      <c r="G25" s="27">
        <v>6050</v>
      </c>
      <c r="H25" s="28">
        <v>18635</v>
      </c>
      <c r="I25" s="28">
        <v>18635</v>
      </c>
      <c r="J25" s="92">
        <v>18635</v>
      </c>
      <c r="K25" s="136"/>
    </row>
    <row r="26" spans="1:11" ht="34.5" customHeight="1">
      <c r="A26" s="164"/>
      <c r="B26" s="186"/>
      <c r="C26" s="151" t="s">
        <v>24</v>
      </c>
      <c r="D26" s="152"/>
      <c r="E26" s="105">
        <v>750</v>
      </c>
      <c r="F26" s="105">
        <v>75075</v>
      </c>
      <c r="G26" s="27">
        <v>4210</v>
      </c>
      <c r="H26" s="28">
        <v>980</v>
      </c>
      <c r="I26" s="28"/>
      <c r="J26" s="92">
        <v>980</v>
      </c>
      <c r="K26" s="137"/>
    </row>
    <row r="27" spans="1:11">
      <c r="A27" s="179"/>
      <c r="B27" s="29" t="s">
        <v>15</v>
      </c>
      <c r="C27" s="128">
        <f>SUM(H25:H26)</f>
        <v>19615</v>
      </c>
      <c r="D27" s="129"/>
      <c r="E27" s="129"/>
      <c r="F27" s="129"/>
      <c r="G27" s="129"/>
      <c r="H27" s="130"/>
      <c r="I27" s="30">
        <f>SUM(I25:I26)</f>
        <v>18635</v>
      </c>
      <c r="J27" s="100">
        <f>SUM(J25:J26)</f>
        <v>19615</v>
      </c>
      <c r="K27" s="31">
        <v>19615.54</v>
      </c>
    </row>
    <row r="28" spans="1:11" ht="54.75" customHeight="1">
      <c r="A28" s="164">
        <v>5</v>
      </c>
      <c r="B28" s="32" t="s">
        <v>25</v>
      </c>
      <c r="C28" s="261" t="s">
        <v>26</v>
      </c>
      <c r="D28" s="262"/>
      <c r="E28" s="33">
        <v>926</v>
      </c>
      <c r="F28" s="33">
        <v>92695</v>
      </c>
      <c r="G28" s="33">
        <v>6050</v>
      </c>
      <c r="H28" s="34">
        <v>18803.830000000002</v>
      </c>
      <c r="I28" s="35">
        <v>18803.830000000002</v>
      </c>
      <c r="J28" s="92">
        <v>18804</v>
      </c>
      <c r="K28" s="35"/>
    </row>
    <row r="29" spans="1:11" ht="14.45" customHeight="1">
      <c r="A29" s="179"/>
      <c r="B29" s="29" t="s">
        <v>15</v>
      </c>
      <c r="C29" s="263">
        <f>SUM(H28:H28)</f>
        <v>18803.830000000002</v>
      </c>
      <c r="D29" s="264"/>
      <c r="E29" s="264"/>
      <c r="F29" s="264"/>
      <c r="G29" s="264"/>
      <c r="H29" s="265"/>
      <c r="I29" s="25">
        <f>SUM(I28:I28)</f>
        <v>18803.830000000002</v>
      </c>
      <c r="J29" s="100">
        <f>SUM(J28:J28)</f>
        <v>18804</v>
      </c>
      <c r="K29" s="25">
        <v>18803.86</v>
      </c>
    </row>
    <row r="30" spans="1:11">
      <c r="A30" s="131">
        <v>6</v>
      </c>
      <c r="B30" s="132" t="s">
        <v>27</v>
      </c>
      <c r="C30" s="151" t="s">
        <v>28</v>
      </c>
      <c r="D30" s="152"/>
      <c r="E30" s="156">
        <v>926</v>
      </c>
      <c r="F30" s="156">
        <v>92695</v>
      </c>
      <c r="G30" s="199">
        <v>4300</v>
      </c>
      <c r="H30" s="217">
        <v>3913.68</v>
      </c>
      <c r="I30" s="158"/>
      <c r="J30" s="160">
        <v>3914</v>
      </c>
      <c r="K30" s="136"/>
    </row>
    <row r="31" spans="1:11">
      <c r="A31" s="131"/>
      <c r="B31" s="133"/>
      <c r="C31" s="153"/>
      <c r="D31" s="154"/>
      <c r="E31" s="157"/>
      <c r="F31" s="157"/>
      <c r="G31" s="200"/>
      <c r="H31" s="217"/>
      <c r="I31" s="159"/>
      <c r="J31" s="161"/>
      <c r="K31" s="137"/>
    </row>
    <row r="32" spans="1:11" ht="3.6" customHeight="1">
      <c r="A32" s="131"/>
      <c r="B32" s="133"/>
      <c r="C32" s="231"/>
      <c r="D32" s="232"/>
      <c r="E32" s="162"/>
      <c r="F32" s="162"/>
      <c r="G32" s="201"/>
      <c r="H32" s="217"/>
      <c r="I32" s="211"/>
      <c r="J32" s="192"/>
      <c r="K32" s="137"/>
    </row>
    <row r="33" spans="1:11" ht="29.25" customHeight="1">
      <c r="A33" s="131"/>
      <c r="B33" s="133"/>
      <c r="C33" s="140" t="s">
        <v>29</v>
      </c>
      <c r="D33" s="176"/>
      <c r="E33" s="37">
        <v>600</v>
      </c>
      <c r="F33" s="37">
        <v>60017</v>
      </c>
      <c r="G33" s="27">
        <v>6050</v>
      </c>
      <c r="H33" s="28">
        <v>11974.74</v>
      </c>
      <c r="I33" s="28">
        <v>11975</v>
      </c>
      <c r="J33" s="92">
        <v>11975</v>
      </c>
      <c r="K33" s="137"/>
    </row>
    <row r="34" spans="1:11" ht="20.25" customHeight="1">
      <c r="A34" s="131"/>
      <c r="B34" s="133"/>
      <c r="C34" s="134" t="s">
        <v>124</v>
      </c>
      <c r="D34" s="135"/>
      <c r="E34" s="119">
        <v>600</v>
      </c>
      <c r="F34" s="119">
        <v>60016</v>
      </c>
      <c r="G34" s="116">
        <v>4210</v>
      </c>
      <c r="H34" s="120">
        <v>526</v>
      </c>
      <c r="I34" s="117"/>
      <c r="J34" s="118">
        <v>526</v>
      </c>
      <c r="K34" s="137"/>
    </row>
    <row r="35" spans="1:11" ht="27" customHeight="1">
      <c r="A35" s="131"/>
      <c r="B35" s="133"/>
      <c r="C35" s="134" t="s">
        <v>125</v>
      </c>
      <c r="D35" s="135"/>
      <c r="E35" s="119">
        <v>926</v>
      </c>
      <c r="F35" s="119">
        <v>92605</v>
      </c>
      <c r="G35" s="116">
        <v>4300</v>
      </c>
      <c r="H35" s="120">
        <v>721</v>
      </c>
      <c r="I35" s="117"/>
      <c r="J35" s="118">
        <v>721</v>
      </c>
      <c r="K35" s="137"/>
    </row>
    <row r="36" spans="1:11" ht="30" customHeight="1">
      <c r="A36" s="131"/>
      <c r="B36" s="133"/>
      <c r="C36" s="138" t="s">
        <v>30</v>
      </c>
      <c r="D36" s="139"/>
      <c r="E36" s="107">
        <v>750</v>
      </c>
      <c r="F36" s="107">
        <v>75075</v>
      </c>
      <c r="G36" s="37">
        <v>4210</v>
      </c>
      <c r="H36" s="28">
        <v>901.86</v>
      </c>
      <c r="I36" s="108"/>
      <c r="J36" s="92">
        <v>902</v>
      </c>
      <c r="K36" s="137"/>
    </row>
    <row r="37" spans="1:11">
      <c r="A37" s="131"/>
      <c r="B37" s="29" t="s">
        <v>15</v>
      </c>
      <c r="C37" s="142">
        <f>SUM(H30:H36)</f>
        <v>18037.28</v>
      </c>
      <c r="D37" s="143"/>
      <c r="E37" s="143"/>
      <c r="F37" s="143"/>
      <c r="G37" s="143"/>
      <c r="H37" s="144"/>
      <c r="I37" s="109">
        <f>SUM(I30:I33)</f>
        <v>11975</v>
      </c>
      <c r="J37" s="100">
        <f>SUM(J30:J36)</f>
        <v>18038</v>
      </c>
      <c r="K37" s="25">
        <v>18037.28</v>
      </c>
    </row>
    <row r="38" spans="1:11" ht="136.5" customHeight="1">
      <c r="A38" s="131">
        <v>7</v>
      </c>
      <c r="B38" s="132" t="s">
        <v>31</v>
      </c>
      <c r="C38" s="233" t="s">
        <v>32</v>
      </c>
      <c r="D38" s="234"/>
      <c r="E38" s="38">
        <v>926</v>
      </c>
      <c r="F38" s="38">
        <v>92695</v>
      </c>
      <c r="G38" s="38">
        <v>6050</v>
      </c>
      <c r="H38" s="28">
        <v>15837.03</v>
      </c>
      <c r="I38" s="28">
        <v>15837.03</v>
      </c>
      <c r="J38" s="92">
        <v>15837</v>
      </c>
      <c r="K38" s="136"/>
    </row>
    <row r="39" spans="1:11">
      <c r="A39" s="131"/>
      <c r="B39" s="133"/>
      <c r="C39" s="134" t="s">
        <v>33</v>
      </c>
      <c r="D39" s="135"/>
      <c r="E39" s="38">
        <v>921</v>
      </c>
      <c r="F39" s="38">
        <v>92195</v>
      </c>
      <c r="G39" s="38">
        <v>4210</v>
      </c>
      <c r="H39" s="28">
        <v>1500</v>
      </c>
      <c r="I39" s="28"/>
      <c r="J39" s="92">
        <v>1500</v>
      </c>
      <c r="K39" s="137"/>
    </row>
    <row r="40" spans="1:11">
      <c r="A40" s="131"/>
      <c r="B40" s="133"/>
      <c r="C40" s="134" t="s">
        <v>34</v>
      </c>
      <c r="D40" s="135"/>
      <c r="E40" s="38">
        <v>754</v>
      </c>
      <c r="F40" s="38">
        <v>75412</v>
      </c>
      <c r="G40" s="38">
        <v>4210</v>
      </c>
      <c r="H40" s="28">
        <v>2000</v>
      </c>
      <c r="I40" s="28"/>
      <c r="J40" s="92">
        <v>2000</v>
      </c>
      <c r="K40" s="137"/>
    </row>
    <row r="41" spans="1:11">
      <c r="A41" s="131"/>
      <c r="B41" s="133"/>
      <c r="C41" s="138" t="s">
        <v>35</v>
      </c>
      <c r="D41" s="139"/>
      <c r="E41" s="114">
        <v>750</v>
      </c>
      <c r="F41" s="114">
        <v>75075</v>
      </c>
      <c r="G41" s="38">
        <v>4210</v>
      </c>
      <c r="H41" s="28">
        <v>1000</v>
      </c>
      <c r="I41" s="28"/>
      <c r="J41" s="92">
        <v>1000</v>
      </c>
      <c r="K41" s="137"/>
    </row>
    <row r="42" spans="1:11">
      <c r="A42" s="131"/>
      <c r="B42" s="29" t="s">
        <v>15</v>
      </c>
      <c r="C42" s="128">
        <f>SUM(H38:H41)</f>
        <v>20337.03</v>
      </c>
      <c r="D42" s="129"/>
      <c r="E42" s="129"/>
      <c r="F42" s="129"/>
      <c r="G42" s="129"/>
      <c r="H42" s="130"/>
      <c r="I42" s="25">
        <f>SUM(I38:I40)</f>
        <v>15837.03</v>
      </c>
      <c r="J42" s="100">
        <f>SUM(J38:J41)</f>
        <v>20337</v>
      </c>
      <c r="K42" s="31">
        <v>20337.03</v>
      </c>
    </row>
    <row r="43" spans="1:11">
      <c r="A43" s="131">
        <v>8</v>
      </c>
      <c r="B43" s="132" t="s">
        <v>36</v>
      </c>
      <c r="C43" s="241" t="s">
        <v>37</v>
      </c>
      <c r="D43" s="241"/>
      <c r="E43" s="155">
        <v>926</v>
      </c>
      <c r="F43" s="155">
        <v>92695</v>
      </c>
      <c r="G43" s="155">
        <v>6050</v>
      </c>
      <c r="H43" s="217">
        <v>19400</v>
      </c>
      <c r="I43" s="217">
        <v>19400</v>
      </c>
      <c r="J43" s="182">
        <v>19400</v>
      </c>
      <c r="K43" s="136"/>
    </row>
    <row r="44" spans="1:11">
      <c r="A44" s="131"/>
      <c r="B44" s="133"/>
      <c r="C44" s="241"/>
      <c r="D44" s="241"/>
      <c r="E44" s="155"/>
      <c r="F44" s="155"/>
      <c r="G44" s="155"/>
      <c r="H44" s="217"/>
      <c r="I44" s="217"/>
      <c r="J44" s="182"/>
      <c r="K44" s="137"/>
    </row>
    <row r="45" spans="1:11">
      <c r="A45" s="131"/>
      <c r="B45" s="133"/>
      <c r="C45" s="241"/>
      <c r="D45" s="241"/>
      <c r="E45" s="155"/>
      <c r="F45" s="155"/>
      <c r="G45" s="155"/>
      <c r="H45" s="217"/>
      <c r="I45" s="217"/>
      <c r="J45" s="182"/>
      <c r="K45" s="137"/>
    </row>
    <row r="46" spans="1:11">
      <c r="A46" s="131"/>
      <c r="B46" s="133"/>
      <c r="C46" s="241"/>
      <c r="D46" s="241"/>
      <c r="E46" s="155"/>
      <c r="F46" s="155"/>
      <c r="G46" s="155"/>
      <c r="H46" s="217"/>
      <c r="I46" s="217"/>
      <c r="J46" s="182"/>
      <c r="K46" s="137"/>
    </row>
    <row r="47" spans="1:11" ht="58.15" customHeight="1">
      <c r="A47" s="131"/>
      <c r="B47" s="133"/>
      <c r="C47" s="241"/>
      <c r="D47" s="241"/>
      <c r="E47" s="155"/>
      <c r="F47" s="155"/>
      <c r="G47" s="155"/>
      <c r="H47" s="217"/>
      <c r="I47" s="217"/>
      <c r="J47" s="182"/>
      <c r="K47" s="137"/>
    </row>
    <row r="48" spans="1:11" ht="30.6" customHeight="1">
      <c r="A48" s="131"/>
      <c r="B48" s="133"/>
      <c r="C48" s="134" t="s">
        <v>38</v>
      </c>
      <c r="D48" s="135"/>
      <c r="E48" s="27">
        <v>926</v>
      </c>
      <c r="F48" s="27">
        <v>92695</v>
      </c>
      <c r="G48" s="27">
        <v>4300</v>
      </c>
      <c r="H48" s="28">
        <v>4700</v>
      </c>
      <c r="I48" s="28"/>
      <c r="J48" s="92">
        <v>4700</v>
      </c>
      <c r="K48" s="137"/>
    </row>
    <row r="49" spans="1:11">
      <c r="A49" s="131"/>
      <c r="B49" s="133"/>
      <c r="C49" s="138" t="s">
        <v>39</v>
      </c>
      <c r="D49" s="139"/>
      <c r="E49" s="27">
        <v>750</v>
      </c>
      <c r="F49" s="27">
        <v>75075</v>
      </c>
      <c r="G49" s="27">
        <v>4210</v>
      </c>
      <c r="H49" s="28">
        <v>1350</v>
      </c>
      <c r="I49" s="28"/>
      <c r="J49" s="92">
        <v>1350</v>
      </c>
      <c r="K49" s="137"/>
    </row>
    <row r="50" spans="1:11" ht="25.9" customHeight="1">
      <c r="A50" s="131"/>
      <c r="B50" s="180"/>
      <c r="C50" s="134" t="s">
        <v>40</v>
      </c>
      <c r="D50" s="135"/>
      <c r="E50" s="27">
        <v>926</v>
      </c>
      <c r="F50" s="27">
        <v>92695</v>
      </c>
      <c r="G50" s="27">
        <v>4210</v>
      </c>
      <c r="H50" s="28">
        <v>1560.83</v>
      </c>
      <c r="I50" s="28"/>
      <c r="J50" s="92">
        <v>1561</v>
      </c>
      <c r="K50" s="240"/>
    </row>
    <row r="51" spans="1:11">
      <c r="A51" s="131"/>
      <c r="B51" s="29" t="s">
        <v>15</v>
      </c>
      <c r="C51" s="128">
        <f>SUM(H43:H50)</f>
        <v>27010.83</v>
      </c>
      <c r="D51" s="129"/>
      <c r="E51" s="129"/>
      <c r="F51" s="129"/>
      <c r="G51" s="129"/>
      <c r="H51" s="130"/>
      <c r="I51" s="25">
        <f>SUM(I43:I47)</f>
        <v>19400</v>
      </c>
      <c r="J51" s="100">
        <f>SUM(J43:J50)</f>
        <v>27011</v>
      </c>
      <c r="K51" s="25">
        <v>27010.83</v>
      </c>
    </row>
    <row r="52" spans="1:11">
      <c r="A52" s="131">
        <v>9</v>
      </c>
      <c r="B52" s="186" t="s">
        <v>41</v>
      </c>
      <c r="C52" s="204" t="s">
        <v>116</v>
      </c>
      <c r="D52" s="204"/>
      <c r="E52" s="155">
        <v>926</v>
      </c>
      <c r="F52" s="155">
        <v>92695</v>
      </c>
      <c r="G52" s="155">
        <v>6050</v>
      </c>
      <c r="H52" s="236">
        <v>21780.02</v>
      </c>
      <c r="I52" s="236">
        <v>21780.02</v>
      </c>
      <c r="J52" s="182">
        <v>21781</v>
      </c>
      <c r="K52" s="136"/>
    </row>
    <row r="53" spans="1:11">
      <c r="A53" s="131"/>
      <c r="B53" s="186"/>
      <c r="C53" s="204"/>
      <c r="D53" s="204"/>
      <c r="E53" s="155"/>
      <c r="F53" s="155"/>
      <c r="G53" s="155"/>
      <c r="H53" s="236"/>
      <c r="I53" s="236"/>
      <c r="J53" s="182"/>
      <c r="K53" s="137"/>
    </row>
    <row r="54" spans="1:11">
      <c r="A54" s="131"/>
      <c r="B54" s="186"/>
      <c r="C54" s="204"/>
      <c r="D54" s="204"/>
      <c r="E54" s="155"/>
      <c r="F54" s="155"/>
      <c r="G54" s="155"/>
      <c r="H54" s="236"/>
      <c r="I54" s="236"/>
      <c r="J54" s="182"/>
      <c r="K54" s="137"/>
    </row>
    <row r="55" spans="1:11">
      <c r="A55" s="131"/>
      <c r="B55" s="186"/>
      <c r="C55" s="204"/>
      <c r="D55" s="204"/>
      <c r="E55" s="155"/>
      <c r="F55" s="155"/>
      <c r="G55" s="155"/>
      <c r="H55" s="236"/>
      <c r="I55" s="236"/>
      <c r="J55" s="182"/>
      <c r="K55" s="137"/>
    </row>
    <row r="56" spans="1:11" ht="7.15" customHeight="1">
      <c r="A56" s="131"/>
      <c r="B56" s="186"/>
      <c r="C56" s="204"/>
      <c r="D56" s="204"/>
      <c r="E56" s="155"/>
      <c r="F56" s="155"/>
      <c r="G56" s="155"/>
      <c r="H56" s="236"/>
      <c r="I56" s="236"/>
      <c r="J56" s="182"/>
      <c r="K56" s="137"/>
    </row>
    <row r="57" spans="1:11" ht="19.899999999999999" customHeight="1">
      <c r="A57" s="131"/>
      <c r="B57" s="29" t="s">
        <v>15</v>
      </c>
      <c r="C57" s="237">
        <f>SUM(H52:H56)</f>
        <v>21780.02</v>
      </c>
      <c r="D57" s="238"/>
      <c r="E57" s="238"/>
      <c r="F57" s="238"/>
      <c r="G57" s="238"/>
      <c r="H57" s="239"/>
      <c r="I57" s="25">
        <f>SUM(I52:I56)</f>
        <v>21780.02</v>
      </c>
      <c r="J57" s="100">
        <f>SUM(J52:J56)</f>
        <v>21781</v>
      </c>
      <c r="K57" s="25">
        <v>21780.02</v>
      </c>
    </row>
    <row r="58" spans="1:11" ht="31.15" customHeight="1">
      <c r="A58" s="131">
        <v>10</v>
      </c>
      <c r="B58" s="186" t="s">
        <v>42</v>
      </c>
      <c r="C58" s="235" t="s">
        <v>43</v>
      </c>
      <c r="D58" s="235"/>
      <c r="E58" s="27">
        <v>900</v>
      </c>
      <c r="F58" s="27">
        <v>90015</v>
      </c>
      <c r="G58" s="27">
        <v>6050</v>
      </c>
      <c r="H58" s="20">
        <v>23981.63</v>
      </c>
      <c r="I58" s="28">
        <v>23981.63</v>
      </c>
      <c r="J58" s="92">
        <v>23982</v>
      </c>
      <c r="K58" s="175"/>
    </row>
    <row r="59" spans="1:11">
      <c r="A59" s="131"/>
      <c r="B59" s="186"/>
      <c r="C59" s="235" t="s">
        <v>44</v>
      </c>
      <c r="D59" s="235"/>
      <c r="E59" s="106">
        <v>750</v>
      </c>
      <c r="F59" s="106">
        <v>75075</v>
      </c>
      <c r="G59" s="27">
        <v>4210</v>
      </c>
      <c r="H59" s="20">
        <v>1000</v>
      </c>
      <c r="I59" s="28"/>
      <c r="J59" s="92">
        <v>1000</v>
      </c>
      <c r="K59" s="175"/>
    </row>
    <row r="60" spans="1:11">
      <c r="A60" s="131"/>
      <c r="B60" s="29" t="s">
        <v>15</v>
      </c>
      <c r="C60" s="128">
        <f>SUM(H58:H59)</f>
        <v>24981.63</v>
      </c>
      <c r="D60" s="129"/>
      <c r="E60" s="129"/>
      <c r="F60" s="129"/>
      <c r="G60" s="129"/>
      <c r="H60" s="130"/>
      <c r="I60" s="25">
        <f>SUM(I58:I59)</f>
        <v>23981.63</v>
      </c>
      <c r="J60" s="100">
        <f>SUM(J58:J59)</f>
        <v>24982</v>
      </c>
      <c r="K60" s="41">
        <v>24981.63</v>
      </c>
    </row>
    <row r="61" spans="1:11">
      <c r="A61" s="131">
        <v>11</v>
      </c>
      <c r="B61" s="132" t="s">
        <v>45</v>
      </c>
      <c r="C61" s="230" t="s">
        <v>130</v>
      </c>
      <c r="D61" s="230"/>
      <c r="E61" s="27">
        <v>926</v>
      </c>
      <c r="F61" s="27">
        <v>92695</v>
      </c>
      <c r="G61" s="27">
        <v>6050</v>
      </c>
      <c r="H61" s="28">
        <v>25306.85</v>
      </c>
      <c r="I61" s="28">
        <v>25306.85</v>
      </c>
      <c r="J61" s="92">
        <v>25307</v>
      </c>
      <c r="K61" s="136"/>
    </row>
    <row r="62" spans="1:11">
      <c r="A62" s="131"/>
      <c r="B62" s="133"/>
      <c r="C62" s="233" t="s">
        <v>46</v>
      </c>
      <c r="D62" s="234"/>
      <c r="E62" s="42">
        <v>754</v>
      </c>
      <c r="F62" s="42">
        <v>75412</v>
      </c>
      <c r="G62" s="27">
        <v>4210</v>
      </c>
      <c r="H62" s="43">
        <v>1000</v>
      </c>
      <c r="I62" s="28"/>
      <c r="J62" s="59">
        <v>1000</v>
      </c>
      <c r="K62" s="137"/>
    </row>
    <row r="63" spans="1:11" ht="30.75" customHeight="1">
      <c r="A63" s="131"/>
      <c r="B63" s="133"/>
      <c r="C63" s="151" t="s">
        <v>47</v>
      </c>
      <c r="D63" s="152"/>
      <c r="E63" s="73">
        <v>750</v>
      </c>
      <c r="F63" s="73">
        <v>75075</v>
      </c>
      <c r="G63" s="27">
        <v>4210</v>
      </c>
      <c r="H63" s="43">
        <v>1200</v>
      </c>
      <c r="I63" s="28"/>
      <c r="J63" s="59">
        <v>1200</v>
      </c>
      <c r="K63" s="137"/>
    </row>
    <row r="64" spans="1:11">
      <c r="A64" s="131"/>
      <c r="B64" s="29" t="s">
        <v>15</v>
      </c>
      <c r="C64" s="128">
        <f>SUM(H61:H63)</f>
        <v>27506.85</v>
      </c>
      <c r="D64" s="129"/>
      <c r="E64" s="129"/>
      <c r="F64" s="129"/>
      <c r="G64" s="129"/>
      <c r="H64" s="130"/>
      <c r="I64" s="30">
        <f>SUM(I61:I63)</f>
        <v>25306.85</v>
      </c>
      <c r="J64" s="100">
        <f>SUM(J61:J63)</f>
        <v>27507</v>
      </c>
      <c r="K64" s="25">
        <v>27506.85</v>
      </c>
    </row>
    <row r="65" spans="1:11" ht="21" customHeight="1">
      <c r="A65" s="163">
        <v>12</v>
      </c>
      <c r="B65" s="132" t="s">
        <v>48</v>
      </c>
      <c r="C65" s="151" t="s">
        <v>49</v>
      </c>
      <c r="D65" s="152"/>
      <c r="E65" s="44">
        <v>700</v>
      </c>
      <c r="F65" s="44">
        <v>70005</v>
      </c>
      <c r="G65" s="44">
        <v>4210</v>
      </c>
      <c r="H65" s="121">
        <v>1088</v>
      </c>
      <c r="I65" s="28"/>
      <c r="J65" s="92">
        <v>1088</v>
      </c>
      <c r="K65" s="45"/>
    </row>
    <row r="66" spans="1:11" ht="33" customHeight="1">
      <c r="A66" s="164"/>
      <c r="B66" s="180"/>
      <c r="C66" s="231"/>
      <c r="D66" s="232"/>
      <c r="E66" s="27">
        <v>700</v>
      </c>
      <c r="F66" s="27">
        <v>70005</v>
      </c>
      <c r="G66" s="37">
        <v>4270</v>
      </c>
      <c r="H66" s="34">
        <v>21368.41</v>
      </c>
      <c r="I66" s="34"/>
      <c r="J66" s="92">
        <v>21368</v>
      </c>
      <c r="K66" s="45"/>
    </row>
    <row r="67" spans="1:11">
      <c r="A67" s="179"/>
      <c r="B67" s="29" t="s">
        <v>15</v>
      </c>
      <c r="C67" s="128">
        <f>H66+H65</f>
        <v>22456.41</v>
      </c>
      <c r="D67" s="129"/>
      <c r="E67" s="129"/>
      <c r="F67" s="129"/>
      <c r="G67" s="129"/>
      <c r="H67" s="130"/>
      <c r="I67" s="25"/>
      <c r="J67" s="100">
        <f>J66+J65</f>
        <v>22456</v>
      </c>
      <c r="K67" s="25">
        <v>22456.41</v>
      </c>
    </row>
    <row r="68" spans="1:11">
      <c r="A68" s="131">
        <v>13</v>
      </c>
      <c r="B68" s="186" t="s">
        <v>50</v>
      </c>
      <c r="C68" s="204" t="s">
        <v>34</v>
      </c>
      <c r="D68" s="204"/>
      <c r="E68" s="27">
        <v>754</v>
      </c>
      <c r="F68" s="27">
        <v>75412</v>
      </c>
      <c r="G68" s="27">
        <v>4210</v>
      </c>
      <c r="H68" s="28">
        <v>2000</v>
      </c>
      <c r="I68" s="46"/>
      <c r="J68" s="92">
        <v>2000</v>
      </c>
      <c r="K68" s="136"/>
    </row>
    <row r="69" spans="1:11">
      <c r="A69" s="131"/>
      <c r="B69" s="186"/>
      <c r="C69" s="134" t="s">
        <v>113</v>
      </c>
      <c r="D69" s="135"/>
      <c r="E69" s="27">
        <v>900</v>
      </c>
      <c r="F69" s="27">
        <v>90015</v>
      </c>
      <c r="G69" s="27">
        <v>6050</v>
      </c>
      <c r="H69" s="28">
        <v>12570</v>
      </c>
      <c r="I69" s="87">
        <v>12570</v>
      </c>
      <c r="J69" s="92">
        <v>12570</v>
      </c>
      <c r="K69" s="137"/>
    </row>
    <row r="70" spans="1:11">
      <c r="A70" s="131"/>
      <c r="B70" s="186"/>
      <c r="C70" s="229" t="s">
        <v>51</v>
      </c>
      <c r="D70" s="229"/>
      <c r="E70" s="85">
        <v>926</v>
      </c>
      <c r="F70" s="85">
        <v>92695</v>
      </c>
      <c r="G70" s="85">
        <v>6060</v>
      </c>
      <c r="H70" s="28">
        <v>7000</v>
      </c>
      <c r="I70" s="91">
        <v>7000</v>
      </c>
      <c r="J70" s="92">
        <v>7000</v>
      </c>
      <c r="K70" s="137"/>
    </row>
    <row r="71" spans="1:11" ht="46.5" customHeight="1">
      <c r="A71" s="131"/>
      <c r="B71" s="186"/>
      <c r="C71" s="134" t="s">
        <v>129</v>
      </c>
      <c r="D71" s="135"/>
      <c r="E71" s="27">
        <v>926</v>
      </c>
      <c r="F71" s="27">
        <v>92695</v>
      </c>
      <c r="G71" s="27">
        <v>6050</v>
      </c>
      <c r="H71" s="28">
        <v>17324.63</v>
      </c>
      <c r="I71" s="87">
        <v>17324.63</v>
      </c>
      <c r="J71" s="92">
        <v>17324.63</v>
      </c>
      <c r="K71" s="137"/>
    </row>
    <row r="72" spans="1:11" ht="38.25" customHeight="1">
      <c r="A72" s="131"/>
      <c r="B72" s="186"/>
      <c r="C72" s="138" t="s">
        <v>52</v>
      </c>
      <c r="D72" s="139"/>
      <c r="E72" s="82">
        <v>750</v>
      </c>
      <c r="F72" s="82">
        <v>75075</v>
      </c>
      <c r="G72" s="27">
        <v>4210</v>
      </c>
      <c r="H72" s="43">
        <v>2050</v>
      </c>
      <c r="I72" s="28"/>
      <c r="J72" s="59">
        <v>2050</v>
      </c>
      <c r="K72" s="137"/>
    </row>
    <row r="73" spans="1:11">
      <c r="A73" s="131"/>
      <c r="B73" s="29" t="s">
        <v>15</v>
      </c>
      <c r="C73" s="128">
        <f>SUM(H68:H72)</f>
        <v>40944.630000000005</v>
      </c>
      <c r="D73" s="129"/>
      <c r="E73" s="129"/>
      <c r="F73" s="129"/>
      <c r="G73" s="129"/>
      <c r="H73" s="130"/>
      <c r="I73" s="30">
        <f>SUM(I68:I72)</f>
        <v>36894.630000000005</v>
      </c>
      <c r="J73" s="100">
        <f>SUM(J68:J72)</f>
        <v>40944.630000000005</v>
      </c>
      <c r="K73" s="25">
        <v>40944.629999999997</v>
      </c>
    </row>
    <row r="74" spans="1:11">
      <c r="A74" s="131">
        <v>14</v>
      </c>
      <c r="B74" s="186" t="s">
        <v>53</v>
      </c>
      <c r="C74" s="202" t="s">
        <v>34</v>
      </c>
      <c r="D74" s="203"/>
      <c r="E74" s="37">
        <v>754</v>
      </c>
      <c r="F74" s="37">
        <v>75412</v>
      </c>
      <c r="G74" s="37">
        <v>4210</v>
      </c>
      <c r="H74" s="34">
        <v>1000</v>
      </c>
      <c r="I74" s="34"/>
      <c r="J74" s="92">
        <v>1000</v>
      </c>
      <c r="K74" s="225"/>
    </row>
    <row r="75" spans="1:11" ht="68.25" customHeight="1">
      <c r="A75" s="131"/>
      <c r="B75" s="186"/>
      <c r="C75" s="177" t="s">
        <v>54</v>
      </c>
      <c r="D75" s="178"/>
      <c r="E75" s="37">
        <v>926</v>
      </c>
      <c r="F75" s="37">
        <v>92695</v>
      </c>
      <c r="G75" s="37">
        <v>6050</v>
      </c>
      <c r="H75" s="34">
        <v>20667.189999999999</v>
      </c>
      <c r="I75" s="34">
        <v>20667.189999999999</v>
      </c>
      <c r="J75" s="92">
        <v>20668</v>
      </c>
      <c r="K75" s="226"/>
    </row>
    <row r="76" spans="1:11" ht="72" customHeight="1">
      <c r="A76" s="131"/>
      <c r="B76" s="186"/>
      <c r="C76" s="177" t="s">
        <v>128</v>
      </c>
      <c r="D76" s="178"/>
      <c r="E76" s="37">
        <v>926</v>
      </c>
      <c r="F76" s="37">
        <v>92695</v>
      </c>
      <c r="G76" s="37">
        <v>4300</v>
      </c>
      <c r="H76" s="34">
        <v>9200</v>
      </c>
      <c r="I76" s="34"/>
      <c r="J76" s="92">
        <v>9200</v>
      </c>
      <c r="K76" s="226"/>
    </row>
    <row r="77" spans="1:11" ht="62.25" customHeight="1">
      <c r="A77" s="131"/>
      <c r="B77" s="224"/>
      <c r="C77" s="177" t="s">
        <v>55</v>
      </c>
      <c r="D77" s="178"/>
      <c r="E77" s="37">
        <v>926</v>
      </c>
      <c r="F77" s="37">
        <v>92695</v>
      </c>
      <c r="G77" s="37">
        <v>4300</v>
      </c>
      <c r="H77" s="34">
        <v>3232</v>
      </c>
      <c r="I77" s="34"/>
      <c r="J77" s="92">
        <v>3232</v>
      </c>
      <c r="K77" s="226"/>
    </row>
    <row r="78" spans="1:11" ht="26.45" customHeight="1">
      <c r="A78" s="131"/>
      <c r="B78" s="186"/>
      <c r="C78" s="227" t="s">
        <v>56</v>
      </c>
      <c r="D78" s="228"/>
      <c r="E78" s="77">
        <v>750</v>
      </c>
      <c r="F78" s="77">
        <v>75075</v>
      </c>
      <c r="G78" s="37">
        <v>4210</v>
      </c>
      <c r="H78" s="34">
        <v>1750</v>
      </c>
      <c r="I78" s="76"/>
      <c r="J78" s="92">
        <v>1750</v>
      </c>
      <c r="K78" s="226"/>
    </row>
    <row r="79" spans="1:11">
      <c r="A79" s="131"/>
      <c r="B79" s="29" t="s">
        <v>15</v>
      </c>
      <c r="C79" s="128">
        <f>SUM(H74:H78)</f>
        <v>35849.19</v>
      </c>
      <c r="D79" s="129"/>
      <c r="E79" s="129"/>
      <c r="F79" s="129"/>
      <c r="G79" s="129"/>
      <c r="H79" s="130"/>
      <c r="I79" s="109">
        <f>SUM(I74:I78)</f>
        <v>20667.189999999999</v>
      </c>
      <c r="J79" s="100">
        <f>SUM(J74:J78)</f>
        <v>35850</v>
      </c>
      <c r="K79" s="31">
        <v>35894.19</v>
      </c>
    </row>
    <row r="80" spans="1:11">
      <c r="A80" s="163">
        <v>15</v>
      </c>
      <c r="B80" s="132" t="s">
        <v>57</v>
      </c>
      <c r="C80" s="167" t="s">
        <v>58</v>
      </c>
      <c r="D80" s="168"/>
      <c r="E80" s="47">
        <v>600</v>
      </c>
      <c r="F80" s="47">
        <v>60017</v>
      </c>
      <c r="G80" s="47">
        <v>6050</v>
      </c>
      <c r="H80" s="34">
        <v>18405.86</v>
      </c>
      <c r="I80" s="28">
        <v>18405.86</v>
      </c>
      <c r="J80" s="92">
        <v>18406</v>
      </c>
      <c r="K80" s="48"/>
    </row>
    <row r="81" spans="1:11">
      <c r="A81" s="164"/>
      <c r="B81" s="133"/>
      <c r="C81" s="171" t="s">
        <v>34</v>
      </c>
      <c r="D81" s="172"/>
      <c r="E81" s="49">
        <v>754</v>
      </c>
      <c r="F81" s="49">
        <v>75412</v>
      </c>
      <c r="G81" s="50">
        <v>4210</v>
      </c>
      <c r="H81" s="43">
        <v>1000</v>
      </c>
      <c r="I81" s="28"/>
      <c r="J81" s="59">
        <v>1000</v>
      </c>
      <c r="K81" s="48"/>
    </row>
    <row r="82" spans="1:11" ht="29.25" customHeight="1">
      <c r="A82" s="164"/>
      <c r="B82" s="133"/>
      <c r="C82" s="138" t="s">
        <v>59</v>
      </c>
      <c r="D82" s="139"/>
      <c r="E82" s="113">
        <v>750</v>
      </c>
      <c r="F82" s="113">
        <v>75075</v>
      </c>
      <c r="G82" s="50">
        <v>4210</v>
      </c>
      <c r="H82" s="43">
        <v>1021.36</v>
      </c>
      <c r="I82" s="28"/>
      <c r="J82" s="59">
        <v>1022</v>
      </c>
      <c r="K82" s="48"/>
    </row>
    <row r="83" spans="1:11">
      <c r="A83" s="179"/>
      <c r="B83" s="29" t="s">
        <v>15</v>
      </c>
      <c r="C83" s="142">
        <f>SUM(H80:H82)</f>
        <v>20427.22</v>
      </c>
      <c r="D83" s="143"/>
      <c r="E83" s="143"/>
      <c r="F83" s="143"/>
      <c r="G83" s="143"/>
      <c r="H83" s="144"/>
      <c r="I83" s="30">
        <f>SUM(I80:I82)</f>
        <v>18405.86</v>
      </c>
      <c r="J83" s="100">
        <f>SUM(J80:J82)</f>
        <v>20428</v>
      </c>
      <c r="K83" s="25">
        <v>20427.22</v>
      </c>
    </row>
    <row r="84" spans="1:11">
      <c r="A84" s="131">
        <v>16</v>
      </c>
      <c r="B84" s="132" t="s">
        <v>60</v>
      </c>
      <c r="C84" s="218" t="s">
        <v>106</v>
      </c>
      <c r="D84" s="219"/>
      <c r="E84" s="155">
        <v>921</v>
      </c>
      <c r="F84" s="155">
        <v>92195</v>
      </c>
      <c r="G84" s="155">
        <v>4210</v>
      </c>
      <c r="H84" s="217">
        <v>210</v>
      </c>
      <c r="I84" s="217"/>
      <c r="J84" s="182">
        <v>210</v>
      </c>
      <c r="K84" s="136"/>
    </row>
    <row r="85" spans="1:11" ht="6" customHeight="1">
      <c r="A85" s="131"/>
      <c r="B85" s="133"/>
      <c r="C85" s="220"/>
      <c r="D85" s="221"/>
      <c r="E85" s="155"/>
      <c r="F85" s="155"/>
      <c r="G85" s="155"/>
      <c r="H85" s="217"/>
      <c r="I85" s="217"/>
      <c r="J85" s="182"/>
      <c r="K85" s="137"/>
    </row>
    <row r="86" spans="1:11" ht="7.9" hidden="1" customHeight="1">
      <c r="A86" s="131"/>
      <c r="B86" s="133"/>
      <c r="C86" s="220"/>
      <c r="D86" s="221"/>
      <c r="E86" s="155"/>
      <c r="F86" s="155"/>
      <c r="G86" s="155"/>
      <c r="H86" s="217"/>
      <c r="I86" s="217"/>
      <c r="J86" s="182"/>
      <c r="K86" s="137"/>
    </row>
    <row r="87" spans="1:11" ht="6" hidden="1" customHeight="1">
      <c r="A87" s="131"/>
      <c r="B87" s="133"/>
      <c r="C87" s="220"/>
      <c r="D87" s="221"/>
      <c r="E87" s="155"/>
      <c r="F87" s="155"/>
      <c r="G87" s="155"/>
      <c r="H87" s="217"/>
      <c r="I87" s="217"/>
      <c r="J87" s="182"/>
      <c r="K87" s="137"/>
    </row>
    <row r="88" spans="1:11" hidden="1">
      <c r="A88" s="131"/>
      <c r="B88" s="133"/>
      <c r="C88" s="220"/>
      <c r="D88" s="221"/>
      <c r="E88" s="155"/>
      <c r="F88" s="155"/>
      <c r="G88" s="155"/>
      <c r="H88" s="217"/>
      <c r="I88" s="217"/>
      <c r="J88" s="182"/>
      <c r="K88" s="137"/>
    </row>
    <row r="89" spans="1:11" hidden="1">
      <c r="A89" s="131"/>
      <c r="B89" s="133"/>
      <c r="C89" s="220"/>
      <c r="D89" s="221"/>
      <c r="E89" s="155"/>
      <c r="F89" s="155"/>
      <c r="G89" s="155"/>
      <c r="H89" s="217"/>
      <c r="I89" s="217"/>
      <c r="J89" s="182"/>
      <c r="K89" s="137"/>
    </row>
    <row r="90" spans="1:11" hidden="1">
      <c r="A90" s="131"/>
      <c r="B90" s="133"/>
      <c r="C90" s="220"/>
      <c r="D90" s="221"/>
      <c r="E90" s="155"/>
      <c r="F90" s="155"/>
      <c r="G90" s="155"/>
      <c r="H90" s="217"/>
      <c r="I90" s="217"/>
      <c r="J90" s="182"/>
      <c r="K90" s="137"/>
    </row>
    <row r="91" spans="1:11" hidden="1">
      <c r="A91" s="131"/>
      <c r="B91" s="133"/>
      <c r="C91" s="222"/>
      <c r="D91" s="223"/>
      <c r="E91" s="155"/>
      <c r="F91" s="155"/>
      <c r="G91" s="155"/>
      <c r="H91" s="217"/>
      <c r="I91" s="217"/>
      <c r="J91" s="182"/>
      <c r="K91" s="137"/>
    </row>
    <row r="92" spans="1:11" ht="33" customHeight="1">
      <c r="A92" s="131"/>
      <c r="B92" s="133"/>
      <c r="C92" s="183" t="s">
        <v>61</v>
      </c>
      <c r="D92" s="184"/>
      <c r="E92" s="27">
        <v>926</v>
      </c>
      <c r="F92" s="27">
        <v>92695</v>
      </c>
      <c r="G92" s="27">
        <v>4210</v>
      </c>
      <c r="H92" s="28">
        <v>307.5</v>
      </c>
      <c r="I92" s="28"/>
      <c r="J92" s="92">
        <v>308</v>
      </c>
      <c r="K92" s="137"/>
    </row>
    <row r="93" spans="1:11" ht="39.75" customHeight="1">
      <c r="A93" s="131"/>
      <c r="B93" s="133"/>
      <c r="C93" s="215" t="s">
        <v>62</v>
      </c>
      <c r="D93" s="216"/>
      <c r="E93" s="27">
        <v>921</v>
      </c>
      <c r="F93" s="27">
        <v>92195</v>
      </c>
      <c r="G93" s="27">
        <v>4210</v>
      </c>
      <c r="H93" s="43">
        <v>3000</v>
      </c>
      <c r="I93" s="28"/>
      <c r="J93" s="59">
        <v>3000</v>
      </c>
      <c r="K93" s="137"/>
    </row>
    <row r="94" spans="1:11" ht="36.75" customHeight="1">
      <c r="A94" s="131"/>
      <c r="B94" s="133"/>
      <c r="C94" s="183" t="s">
        <v>103</v>
      </c>
      <c r="D94" s="184"/>
      <c r="E94" s="39">
        <v>926</v>
      </c>
      <c r="F94" s="39">
        <v>92695</v>
      </c>
      <c r="G94" s="39">
        <v>4300</v>
      </c>
      <c r="H94" s="43">
        <v>4628</v>
      </c>
      <c r="I94" s="36"/>
      <c r="J94" s="59">
        <v>4628</v>
      </c>
      <c r="K94" s="137"/>
    </row>
    <row r="95" spans="1:11" ht="32.25" customHeight="1">
      <c r="A95" s="131"/>
      <c r="B95" s="133"/>
      <c r="C95" s="177" t="s">
        <v>104</v>
      </c>
      <c r="D95" s="178"/>
      <c r="E95" s="86">
        <v>926</v>
      </c>
      <c r="F95" s="86">
        <v>92605</v>
      </c>
      <c r="G95" s="86">
        <v>6050</v>
      </c>
      <c r="H95" s="43">
        <v>27447.7</v>
      </c>
      <c r="I95" s="36">
        <v>27447.7</v>
      </c>
      <c r="J95" s="59">
        <v>27448</v>
      </c>
      <c r="K95" s="137"/>
    </row>
    <row r="96" spans="1:11" ht="24.75" customHeight="1">
      <c r="A96" s="131"/>
      <c r="B96" s="133"/>
      <c r="C96" s="183" t="s">
        <v>105</v>
      </c>
      <c r="D96" s="184"/>
      <c r="E96" s="39">
        <v>926</v>
      </c>
      <c r="F96" s="39">
        <v>92695</v>
      </c>
      <c r="G96" s="39">
        <v>4300</v>
      </c>
      <c r="H96" s="43">
        <v>8500</v>
      </c>
      <c r="I96" s="36"/>
      <c r="J96" s="59">
        <v>8500</v>
      </c>
      <c r="K96" s="137"/>
    </row>
    <row r="97" spans="1:11" ht="44.25" customHeight="1">
      <c r="A97" s="131"/>
      <c r="B97" s="133"/>
      <c r="C97" s="183" t="s">
        <v>63</v>
      </c>
      <c r="D97" s="184"/>
      <c r="E97" s="27">
        <v>750</v>
      </c>
      <c r="F97" s="27">
        <v>75075</v>
      </c>
      <c r="G97" s="27">
        <v>4210</v>
      </c>
      <c r="H97" s="28">
        <v>1000</v>
      </c>
      <c r="I97" s="36"/>
      <c r="J97" s="92">
        <v>1000</v>
      </c>
      <c r="K97" s="137"/>
    </row>
    <row r="98" spans="1:11" ht="21" customHeight="1">
      <c r="A98" s="131"/>
      <c r="B98" s="29" t="s">
        <v>15</v>
      </c>
      <c r="C98" s="142">
        <f>SUM(H84:H97)</f>
        <v>45093.2</v>
      </c>
      <c r="D98" s="143"/>
      <c r="E98" s="143"/>
      <c r="F98" s="143"/>
      <c r="G98" s="143"/>
      <c r="H98" s="144"/>
      <c r="I98" s="30">
        <f>SUM(I84:I97)</f>
        <v>27447.7</v>
      </c>
      <c r="J98" s="100">
        <f>SUM(J84:J97)</f>
        <v>45094</v>
      </c>
      <c r="K98" s="25">
        <v>45093.2</v>
      </c>
    </row>
    <row r="99" spans="1:11" ht="19.899999999999999" customHeight="1">
      <c r="A99" s="131">
        <v>17</v>
      </c>
      <c r="B99" s="212" t="s">
        <v>131</v>
      </c>
      <c r="C99" s="138" t="s">
        <v>64</v>
      </c>
      <c r="D99" s="139"/>
      <c r="E99" s="199">
        <v>921</v>
      </c>
      <c r="F99" s="213">
        <v>92195</v>
      </c>
      <c r="G99" s="51">
        <v>4210</v>
      </c>
      <c r="H99" s="52">
        <v>17733</v>
      </c>
      <c r="I99" s="35"/>
      <c r="J99" s="88">
        <v>17733</v>
      </c>
      <c r="K99" s="136"/>
    </row>
    <row r="100" spans="1:11" ht="130.15" customHeight="1">
      <c r="A100" s="131"/>
      <c r="B100" s="133"/>
      <c r="C100" s="209"/>
      <c r="D100" s="210"/>
      <c r="E100" s="201"/>
      <c r="F100" s="214"/>
      <c r="G100" s="51">
        <v>4300</v>
      </c>
      <c r="H100" s="53">
        <v>130</v>
      </c>
      <c r="I100" s="35"/>
      <c r="J100" s="54">
        <v>130</v>
      </c>
      <c r="K100" s="137"/>
    </row>
    <row r="101" spans="1:11">
      <c r="A101" s="131"/>
      <c r="B101" s="133"/>
      <c r="C101" s="138" t="s">
        <v>65</v>
      </c>
      <c r="D101" s="139"/>
      <c r="E101" s="107">
        <v>750</v>
      </c>
      <c r="F101" s="112">
        <v>75075</v>
      </c>
      <c r="G101" s="27">
        <v>4210</v>
      </c>
      <c r="H101" s="55">
        <v>940</v>
      </c>
      <c r="I101" s="28"/>
      <c r="J101" s="59">
        <v>940</v>
      </c>
      <c r="K101" s="137"/>
    </row>
    <row r="102" spans="1:11">
      <c r="A102" s="131"/>
      <c r="B102" s="29" t="s">
        <v>15</v>
      </c>
      <c r="C102" s="142">
        <f>SUM(H99:H101)</f>
        <v>18803</v>
      </c>
      <c r="D102" s="143"/>
      <c r="E102" s="143"/>
      <c r="F102" s="143"/>
      <c r="G102" s="143"/>
      <c r="H102" s="144"/>
      <c r="I102" s="30"/>
      <c r="J102" s="101">
        <f>SUM(J99:J101)</f>
        <v>18803</v>
      </c>
      <c r="K102" s="25">
        <v>18803.86</v>
      </c>
    </row>
    <row r="103" spans="1:11" ht="34.9" customHeight="1">
      <c r="A103" s="163">
        <v>18</v>
      </c>
      <c r="B103" s="132" t="s">
        <v>66</v>
      </c>
      <c r="C103" s="204" t="s">
        <v>67</v>
      </c>
      <c r="D103" s="204"/>
      <c r="E103" s="37">
        <v>600</v>
      </c>
      <c r="F103" s="37">
        <v>60017</v>
      </c>
      <c r="G103" s="27">
        <v>4300</v>
      </c>
      <c r="H103" s="28">
        <v>2700</v>
      </c>
      <c r="I103" s="28"/>
      <c r="J103" s="102">
        <v>2700</v>
      </c>
      <c r="K103" s="136"/>
    </row>
    <row r="104" spans="1:11">
      <c r="A104" s="164"/>
      <c r="B104" s="133"/>
      <c r="C104" s="138" t="s">
        <v>117</v>
      </c>
      <c r="D104" s="139"/>
      <c r="E104" s="156">
        <v>926</v>
      </c>
      <c r="F104" s="156">
        <v>92695</v>
      </c>
      <c r="G104" s="156">
        <v>6050</v>
      </c>
      <c r="H104" s="158">
        <v>13400</v>
      </c>
      <c r="I104" s="158">
        <v>13400</v>
      </c>
      <c r="J104" s="148">
        <v>13400</v>
      </c>
      <c r="K104" s="137"/>
    </row>
    <row r="105" spans="1:11" ht="35.450000000000003" customHeight="1">
      <c r="A105" s="164"/>
      <c r="B105" s="133"/>
      <c r="C105" s="209"/>
      <c r="D105" s="210"/>
      <c r="E105" s="162"/>
      <c r="F105" s="162"/>
      <c r="G105" s="162"/>
      <c r="H105" s="211"/>
      <c r="I105" s="211"/>
      <c r="J105" s="150"/>
      <c r="K105" s="137"/>
    </row>
    <row r="106" spans="1:11" ht="56.45" customHeight="1">
      <c r="A106" s="164"/>
      <c r="B106" s="133"/>
      <c r="C106" s="134" t="s">
        <v>118</v>
      </c>
      <c r="D106" s="135"/>
      <c r="E106" s="42">
        <v>926</v>
      </c>
      <c r="F106" s="42">
        <v>92695</v>
      </c>
      <c r="G106" s="27">
        <v>6050</v>
      </c>
      <c r="H106" s="43">
        <v>7258.28</v>
      </c>
      <c r="I106" s="28">
        <v>7258.28</v>
      </c>
      <c r="J106" s="103">
        <v>7259</v>
      </c>
      <c r="K106" s="137"/>
    </row>
    <row r="107" spans="1:11">
      <c r="A107" s="179"/>
      <c r="B107" s="29" t="s">
        <v>15</v>
      </c>
      <c r="C107" s="125">
        <f>SUM(H103:H106)</f>
        <v>23358.28</v>
      </c>
      <c r="D107" s="126"/>
      <c r="E107" s="126"/>
      <c r="F107" s="126"/>
      <c r="G107" s="126"/>
      <c r="H107" s="127"/>
      <c r="I107" s="30">
        <f>SUM(I103:I106)</f>
        <v>20658.28</v>
      </c>
      <c r="J107" s="100">
        <f>SUM(J103:J106)</f>
        <v>23359</v>
      </c>
      <c r="K107" s="25">
        <v>23358.28</v>
      </c>
    </row>
    <row r="108" spans="1:11" ht="13.5" customHeight="1">
      <c r="A108" s="131">
        <v>19</v>
      </c>
      <c r="B108" s="186" t="s">
        <v>68</v>
      </c>
      <c r="C108" s="193" t="s">
        <v>69</v>
      </c>
      <c r="D108" s="194"/>
      <c r="E108" s="51">
        <v>926</v>
      </c>
      <c r="F108" s="51">
        <v>92695</v>
      </c>
      <c r="G108" s="51">
        <v>4300</v>
      </c>
      <c r="H108" s="35">
        <v>3715</v>
      </c>
      <c r="I108" s="35"/>
      <c r="J108" s="88">
        <v>3715</v>
      </c>
      <c r="K108" s="136"/>
    </row>
    <row r="109" spans="1:11" ht="6" customHeight="1">
      <c r="A109" s="131"/>
      <c r="B109" s="186"/>
      <c r="C109" s="197"/>
      <c r="D109" s="198"/>
      <c r="E109" s="56"/>
      <c r="F109" s="56"/>
      <c r="G109" s="56"/>
      <c r="H109" s="57"/>
      <c r="I109" s="57"/>
      <c r="J109" s="89"/>
      <c r="K109" s="137"/>
    </row>
    <row r="110" spans="1:11" ht="45" customHeight="1">
      <c r="A110" s="131"/>
      <c r="B110" s="186"/>
      <c r="C110" s="134" t="s">
        <v>109</v>
      </c>
      <c r="D110" s="135"/>
      <c r="E110" s="84">
        <v>926</v>
      </c>
      <c r="F110" s="84">
        <v>92695</v>
      </c>
      <c r="G110" s="84">
        <v>4300</v>
      </c>
      <c r="H110" s="83">
        <v>10685</v>
      </c>
      <c r="I110" s="83"/>
      <c r="J110" s="92">
        <v>10685</v>
      </c>
      <c r="K110" s="137"/>
    </row>
    <row r="111" spans="1:11" ht="48" customHeight="1">
      <c r="A111" s="131"/>
      <c r="B111" s="186"/>
      <c r="C111" s="134" t="s">
        <v>109</v>
      </c>
      <c r="D111" s="135"/>
      <c r="E111" s="27">
        <v>926</v>
      </c>
      <c r="F111" s="27">
        <v>92695</v>
      </c>
      <c r="G111" s="27">
        <v>4300</v>
      </c>
      <c r="H111" s="28">
        <v>4600</v>
      </c>
      <c r="I111" s="28"/>
      <c r="J111" s="92">
        <v>4600</v>
      </c>
      <c r="K111" s="137"/>
    </row>
    <row r="112" spans="1:11" ht="32.25" customHeight="1">
      <c r="A112" s="131"/>
      <c r="B112" s="186"/>
      <c r="C112" s="187" t="s">
        <v>70</v>
      </c>
      <c r="D112" s="187"/>
      <c r="E112" s="111">
        <v>750</v>
      </c>
      <c r="F112" s="111">
        <v>75075</v>
      </c>
      <c r="G112" s="27">
        <v>4210</v>
      </c>
      <c r="H112" s="43">
        <v>1000</v>
      </c>
      <c r="I112" s="28"/>
      <c r="J112" s="59">
        <v>1000</v>
      </c>
      <c r="K112" s="137"/>
    </row>
    <row r="113" spans="1:11">
      <c r="A113" s="131"/>
      <c r="B113" s="29" t="s">
        <v>15</v>
      </c>
      <c r="C113" s="205"/>
      <c r="D113" s="206"/>
      <c r="E113" s="129">
        <f>SUM(H108:H112)</f>
        <v>20000</v>
      </c>
      <c r="F113" s="207"/>
      <c r="G113" s="207"/>
      <c r="H113" s="208"/>
      <c r="I113" s="30">
        <f>SUM(I108:I112)</f>
        <v>0</v>
      </c>
      <c r="J113" s="100">
        <f>SUM(J108:J112)</f>
        <v>20000</v>
      </c>
      <c r="K113" s="25">
        <v>20021.38</v>
      </c>
    </row>
    <row r="114" spans="1:11">
      <c r="A114" s="131">
        <v>20</v>
      </c>
      <c r="B114" s="132" t="s">
        <v>71</v>
      </c>
      <c r="C114" s="193" t="s">
        <v>122</v>
      </c>
      <c r="D114" s="194"/>
      <c r="E114" s="199">
        <v>926</v>
      </c>
      <c r="F114" s="199">
        <v>92695</v>
      </c>
      <c r="G114" s="199">
        <v>6050</v>
      </c>
      <c r="H114" s="189">
        <v>15454.95</v>
      </c>
      <c r="I114" s="189">
        <v>15454.94</v>
      </c>
      <c r="J114" s="160">
        <v>15454.94</v>
      </c>
      <c r="K114" s="136"/>
    </row>
    <row r="115" spans="1:11">
      <c r="A115" s="131"/>
      <c r="B115" s="133"/>
      <c r="C115" s="195"/>
      <c r="D115" s="196"/>
      <c r="E115" s="200"/>
      <c r="F115" s="200"/>
      <c r="G115" s="200"/>
      <c r="H115" s="190"/>
      <c r="I115" s="190"/>
      <c r="J115" s="161"/>
      <c r="K115" s="137"/>
    </row>
    <row r="116" spans="1:11">
      <c r="A116" s="131"/>
      <c r="B116" s="133"/>
      <c r="C116" s="195"/>
      <c r="D116" s="196"/>
      <c r="E116" s="200"/>
      <c r="F116" s="200"/>
      <c r="G116" s="200"/>
      <c r="H116" s="190"/>
      <c r="I116" s="190"/>
      <c r="J116" s="161"/>
      <c r="K116" s="137"/>
    </row>
    <row r="117" spans="1:11" ht="17.45" customHeight="1">
      <c r="A117" s="131"/>
      <c r="B117" s="133"/>
      <c r="C117" s="197"/>
      <c r="D117" s="198"/>
      <c r="E117" s="201"/>
      <c r="F117" s="201"/>
      <c r="G117" s="201"/>
      <c r="H117" s="191"/>
      <c r="I117" s="191"/>
      <c r="J117" s="192"/>
      <c r="K117" s="137"/>
    </row>
    <row r="118" spans="1:11" ht="18.600000000000001" customHeight="1">
      <c r="A118" s="131"/>
      <c r="B118" s="133"/>
      <c r="C118" s="202" t="s">
        <v>123</v>
      </c>
      <c r="D118" s="203"/>
      <c r="E118" s="99">
        <v>926</v>
      </c>
      <c r="F118" s="99">
        <v>92695</v>
      </c>
      <c r="G118" s="99">
        <v>4210</v>
      </c>
      <c r="H118" s="96">
        <v>5630.9</v>
      </c>
      <c r="I118" s="96"/>
      <c r="J118" s="97">
        <v>5630.9</v>
      </c>
      <c r="K118" s="137"/>
    </row>
    <row r="119" spans="1:11">
      <c r="A119" s="131"/>
      <c r="B119" s="133"/>
      <c r="C119" s="193" t="s">
        <v>72</v>
      </c>
      <c r="D119" s="194"/>
      <c r="E119" s="60">
        <v>750</v>
      </c>
      <c r="F119" s="60">
        <v>75075</v>
      </c>
      <c r="G119" s="60">
        <v>4210</v>
      </c>
      <c r="H119" s="61">
        <v>1100</v>
      </c>
      <c r="I119" s="61"/>
      <c r="J119" s="90">
        <v>1100</v>
      </c>
      <c r="K119" s="137"/>
    </row>
    <row r="120" spans="1:11">
      <c r="A120" s="131"/>
      <c r="B120" s="29" t="s">
        <v>15</v>
      </c>
      <c r="C120" s="142">
        <f>SUM(H114:H119)</f>
        <v>22185.85</v>
      </c>
      <c r="D120" s="143"/>
      <c r="E120" s="143"/>
      <c r="F120" s="143"/>
      <c r="G120" s="143"/>
      <c r="H120" s="144"/>
      <c r="I120" s="25">
        <f>SUM(I114:I117)</f>
        <v>15454.94</v>
      </c>
      <c r="J120" s="100">
        <f>SUM(J114:J119)</f>
        <v>22185.84</v>
      </c>
      <c r="K120" s="25">
        <v>22185.85</v>
      </c>
    </row>
    <row r="121" spans="1:11">
      <c r="A121" s="131">
        <v>21</v>
      </c>
      <c r="B121" s="186" t="s">
        <v>73</v>
      </c>
      <c r="C121" s="187" t="s">
        <v>74</v>
      </c>
      <c r="D121" s="187"/>
      <c r="E121" s="188">
        <v>926</v>
      </c>
      <c r="F121" s="188">
        <v>92605</v>
      </c>
      <c r="G121" s="188">
        <v>6050</v>
      </c>
      <c r="H121" s="181">
        <v>13520</v>
      </c>
      <c r="I121" s="181">
        <v>13520</v>
      </c>
      <c r="J121" s="182">
        <v>13520</v>
      </c>
      <c r="K121" s="175"/>
    </row>
    <row r="122" spans="1:11" ht="19.149999999999999" customHeight="1">
      <c r="A122" s="131"/>
      <c r="B122" s="186"/>
      <c r="C122" s="187"/>
      <c r="D122" s="187"/>
      <c r="E122" s="188"/>
      <c r="F122" s="188"/>
      <c r="G122" s="188"/>
      <c r="H122" s="181"/>
      <c r="I122" s="181"/>
      <c r="J122" s="182"/>
      <c r="K122" s="175"/>
    </row>
    <row r="123" spans="1:11">
      <c r="A123" s="131"/>
      <c r="B123" s="186"/>
      <c r="C123" s="183" t="s">
        <v>75</v>
      </c>
      <c r="D123" s="184"/>
      <c r="E123" s="62">
        <v>921</v>
      </c>
      <c r="F123" s="62">
        <v>92195</v>
      </c>
      <c r="G123" s="38">
        <v>4210</v>
      </c>
      <c r="H123" s="63">
        <v>600</v>
      </c>
      <c r="I123" s="28"/>
      <c r="J123" s="92">
        <v>600</v>
      </c>
      <c r="K123" s="175"/>
    </row>
    <row r="124" spans="1:11">
      <c r="A124" s="131"/>
      <c r="B124" s="186"/>
      <c r="C124" s="183" t="s">
        <v>76</v>
      </c>
      <c r="D124" s="184"/>
      <c r="E124" s="62">
        <v>926</v>
      </c>
      <c r="F124" s="62">
        <v>92695</v>
      </c>
      <c r="G124" s="37">
        <v>6050</v>
      </c>
      <c r="H124" s="34">
        <v>10441.07</v>
      </c>
      <c r="I124" s="34">
        <v>10441.07</v>
      </c>
      <c r="J124" s="92">
        <v>10441</v>
      </c>
      <c r="K124" s="175"/>
    </row>
    <row r="125" spans="1:11">
      <c r="A125" s="131"/>
      <c r="B125" s="186"/>
      <c r="C125" s="185" t="s">
        <v>77</v>
      </c>
      <c r="D125" s="185"/>
      <c r="E125" s="62">
        <v>926</v>
      </c>
      <c r="F125" s="62">
        <v>92605</v>
      </c>
      <c r="G125" s="38">
        <v>4210</v>
      </c>
      <c r="H125" s="63">
        <v>150</v>
      </c>
      <c r="I125" s="28"/>
      <c r="J125" s="92">
        <v>150</v>
      </c>
      <c r="K125" s="175"/>
    </row>
    <row r="126" spans="1:11">
      <c r="A126" s="131"/>
      <c r="B126" s="29" t="s">
        <v>15</v>
      </c>
      <c r="C126" s="125">
        <f>SUM(H121:H125)</f>
        <v>24711.07</v>
      </c>
      <c r="D126" s="126"/>
      <c r="E126" s="126"/>
      <c r="F126" s="126"/>
      <c r="G126" s="126"/>
      <c r="H126" s="127"/>
      <c r="I126" s="30">
        <f>SUM(I121:I125)</f>
        <v>23961.07</v>
      </c>
      <c r="J126" s="100">
        <f>SUM(J121:J125)</f>
        <v>24711</v>
      </c>
      <c r="K126" s="25">
        <v>24711.07</v>
      </c>
    </row>
    <row r="127" spans="1:11" ht="28.5" customHeight="1">
      <c r="A127" s="163">
        <v>22</v>
      </c>
      <c r="B127" s="132" t="s">
        <v>78</v>
      </c>
      <c r="C127" s="138" t="s">
        <v>79</v>
      </c>
      <c r="D127" s="139"/>
      <c r="E127" s="106">
        <v>750</v>
      </c>
      <c r="F127" s="106">
        <v>75075</v>
      </c>
      <c r="G127" s="27">
        <v>4210</v>
      </c>
      <c r="H127" s="28">
        <v>1100</v>
      </c>
      <c r="I127" s="110"/>
      <c r="J127" s="92">
        <v>1100</v>
      </c>
      <c r="K127" s="175"/>
    </row>
    <row r="128" spans="1:11" ht="43.15" customHeight="1">
      <c r="A128" s="164"/>
      <c r="B128" s="180"/>
      <c r="C128" s="134" t="s">
        <v>80</v>
      </c>
      <c r="D128" s="135"/>
      <c r="E128" s="27">
        <v>926</v>
      </c>
      <c r="F128" s="27">
        <v>92695</v>
      </c>
      <c r="G128" s="27">
        <v>6050</v>
      </c>
      <c r="H128" s="28">
        <v>21491.69</v>
      </c>
      <c r="I128" s="28">
        <v>21491.69</v>
      </c>
      <c r="J128" s="92">
        <v>21492</v>
      </c>
      <c r="K128" s="175"/>
    </row>
    <row r="129" spans="1:11">
      <c r="A129" s="179"/>
      <c r="B129" s="29" t="s">
        <v>15</v>
      </c>
      <c r="C129" s="128">
        <f>SUM(H127:H128)</f>
        <v>22591.69</v>
      </c>
      <c r="D129" s="129"/>
      <c r="E129" s="129"/>
      <c r="F129" s="129"/>
      <c r="G129" s="129"/>
      <c r="H129" s="130"/>
      <c r="I129" s="25">
        <f>SUM(I128)</f>
        <v>21491.69</v>
      </c>
      <c r="J129" s="100">
        <f>SUM(J127:J128)</f>
        <v>22592</v>
      </c>
      <c r="K129" s="25">
        <v>22591.69</v>
      </c>
    </row>
    <row r="130" spans="1:11" ht="31.15" customHeight="1">
      <c r="A130" s="131">
        <v>23</v>
      </c>
      <c r="B130" s="132" t="s">
        <v>81</v>
      </c>
      <c r="C130" s="140" t="s">
        <v>119</v>
      </c>
      <c r="D130" s="176"/>
      <c r="E130" s="27">
        <v>926</v>
      </c>
      <c r="F130" s="27">
        <v>92695</v>
      </c>
      <c r="G130" s="27">
        <v>4300</v>
      </c>
      <c r="H130" s="28">
        <v>3592.76</v>
      </c>
      <c r="I130" s="64"/>
      <c r="J130" s="92">
        <v>3593</v>
      </c>
      <c r="K130" s="136"/>
    </row>
    <row r="131" spans="1:11" ht="30.6" customHeight="1">
      <c r="A131" s="131"/>
      <c r="B131" s="133"/>
      <c r="C131" s="177" t="s">
        <v>82</v>
      </c>
      <c r="D131" s="178"/>
      <c r="E131" s="51">
        <v>700</v>
      </c>
      <c r="F131" s="51">
        <v>70005</v>
      </c>
      <c r="G131" s="37">
        <v>4270</v>
      </c>
      <c r="H131" s="58">
        <v>6211.5</v>
      </c>
      <c r="I131" s="35"/>
      <c r="J131" s="59">
        <v>6212</v>
      </c>
      <c r="K131" s="137"/>
    </row>
    <row r="132" spans="1:11" ht="18" customHeight="1">
      <c r="A132" s="131"/>
      <c r="B132" s="133"/>
      <c r="C132" s="177" t="s">
        <v>120</v>
      </c>
      <c r="D132" s="178"/>
      <c r="E132" s="98">
        <v>700</v>
      </c>
      <c r="F132" s="98">
        <v>70005</v>
      </c>
      <c r="G132" s="94">
        <v>4270</v>
      </c>
      <c r="H132" s="58">
        <v>2609</v>
      </c>
      <c r="I132" s="95"/>
      <c r="J132" s="59">
        <v>2609</v>
      </c>
      <c r="K132" s="137"/>
    </row>
    <row r="133" spans="1:11" ht="18" customHeight="1">
      <c r="A133" s="131"/>
      <c r="B133" s="133"/>
      <c r="C133" s="177" t="s">
        <v>121</v>
      </c>
      <c r="D133" s="178"/>
      <c r="E133" s="98">
        <v>600</v>
      </c>
      <c r="F133" s="98">
        <v>60016</v>
      </c>
      <c r="G133" s="94">
        <v>4210</v>
      </c>
      <c r="H133" s="58">
        <v>1046</v>
      </c>
      <c r="I133" s="95"/>
      <c r="J133" s="59">
        <v>1046</v>
      </c>
      <c r="K133" s="137"/>
    </row>
    <row r="134" spans="1:11">
      <c r="A134" s="131"/>
      <c r="B134" s="133"/>
      <c r="C134" s="151" t="s">
        <v>83</v>
      </c>
      <c r="D134" s="152"/>
      <c r="E134" s="93">
        <v>750</v>
      </c>
      <c r="F134" s="93">
        <v>75075</v>
      </c>
      <c r="G134" s="27">
        <v>4210</v>
      </c>
      <c r="H134" s="43">
        <v>700</v>
      </c>
      <c r="I134" s="28"/>
      <c r="J134" s="59">
        <v>700</v>
      </c>
      <c r="K134" s="137"/>
    </row>
    <row r="135" spans="1:11">
      <c r="A135" s="131"/>
      <c r="B135" s="29" t="s">
        <v>15</v>
      </c>
      <c r="C135" s="142">
        <f>SUM(H130:H134)</f>
        <v>14159.26</v>
      </c>
      <c r="D135" s="143"/>
      <c r="E135" s="143"/>
      <c r="F135" s="143"/>
      <c r="G135" s="143"/>
      <c r="H135" s="144"/>
      <c r="I135" s="30">
        <f>SUM(I130:I134)</f>
        <v>0</v>
      </c>
      <c r="J135" s="100">
        <f>SUM(J130:J134)</f>
        <v>14160</v>
      </c>
      <c r="K135" s="25">
        <v>14159.26</v>
      </c>
    </row>
    <row r="136" spans="1:11" ht="47.25" customHeight="1">
      <c r="A136" s="163">
        <v>24</v>
      </c>
      <c r="B136" s="165" t="s">
        <v>84</v>
      </c>
      <c r="C136" s="167" t="s">
        <v>112</v>
      </c>
      <c r="D136" s="168"/>
      <c r="E136" s="21">
        <v>926</v>
      </c>
      <c r="F136" s="50">
        <v>92695</v>
      </c>
      <c r="G136" s="50">
        <v>6050</v>
      </c>
      <c r="H136" s="40">
        <v>25874.2</v>
      </c>
      <c r="I136" s="28">
        <v>25874.2</v>
      </c>
      <c r="J136" s="92">
        <v>25875</v>
      </c>
      <c r="K136" s="136"/>
    </row>
    <row r="137" spans="1:11" ht="34.9" customHeight="1">
      <c r="A137" s="164"/>
      <c r="B137" s="166"/>
      <c r="C137" s="169" t="s">
        <v>85</v>
      </c>
      <c r="D137" s="170"/>
      <c r="E137" s="21">
        <v>926</v>
      </c>
      <c r="F137" s="50">
        <v>92695</v>
      </c>
      <c r="G137" s="47">
        <v>6050</v>
      </c>
      <c r="H137" s="40">
        <v>12019</v>
      </c>
      <c r="I137" s="28">
        <v>12019</v>
      </c>
      <c r="J137" s="92">
        <v>12019</v>
      </c>
      <c r="K137" s="137"/>
    </row>
    <row r="138" spans="1:11" ht="21.6" customHeight="1">
      <c r="A138" s="164"/>
      <c r="B138" s="166"/>
      <c r="C138" s="171" t="s">
        <v>86</v>
      </c>
      <c r="D138" s="172"/>
      <c r="E138" s="21">
        <v>754</v>
      </c>
      <c r="F138" s="50">
        <v>75412</v>
      </c>
      <c r="G138" s="50">
        <v>4210</v>
      </c>
      <c r="H138" s="40">
        <v>2000</v>
      </c>
      <c r="I138" s="64"/>
      <c r="J138" s="104">
        <v>2000</v>
      </c>
      <c r="K138" s="137"/>
    </row>
    <row r="139" spans="1:11" ht="30.6" customHeight="1">
      <c r="A139" s="164"/>
      <c r="B139" s="166"/>
      <c r="C139" s="167" t="s">
        <v>87</v>
      </c>
      <c r="D139" s="168"/>
      <c r="E139" s="65">
        <v>926</v>
      </c>
      <c r="F139" s="66">
        <v>92605</v>
      </c>
      <c r="G139" s="66">
        <v>4210</v>
      </c>
      <c r="H139" s="67">
        <v>3000</v>
      </c>
      <c r="I139" s="28"/>
      <c r="J139" s="59">
        <v>3000</v>
      </c>
      <c r="K139" s="137"/>
    </row>
    <row r="140" spans="1:11" ht="43.15" customHeight="1">
      <c r="A140" s="164"/>
      <c r="B140" s="166"/>
      <c r="C140" s="173" t="s">
        <v>88</v>
      </c>
      <c r="D140" s="174"/>
      <c r="E140" s="68">
        <v>750</v>
      </c>
      <c r="F140" s="69">
        <v>75075</v>
      </c>
      <c r="G140" s="66">
        <v>4210</v>
      </c>
      <c r="H140" s="67">
        <v>2200</v>
      </c>
      <c r="I140" s="28"/>
      <c r="J140" s="59">
        <v>2200</v>
      </c>
      <c r="K140" s="137"/>
    </row>
    <row r="141" spans="1:11">
      <c r="A141" s="70"/>
      <c r="B141" s="29" t="s">
        <v>15</v>
      </c>
      <c r="C141" s="125">
        <f>H136+H137+H138+H139+H140</f>
        <v>45093.2</v>
      </c>
      <c r="D141" s="126"/>
      <c r="E141" s="126"/>
      <c r="F141" s="126"/>
      <c r="G141" s="126"/>
      <c r="H141" s="127"/>
      <c r="I141" s="78">
        <f>SUM(I136:I140)</f>
        <v>37893.199999999997</v>
      </c>
      <c r="J141" s="100">
        <f>SUM(J136:J140)</f>
        <v>45094</v>
      </c>
      <c r="K141" s="79">
        <v>45093.2</v>
      </c>
    </row>
    <row r="142" spans="1:11">
      <c r="A142" s="131">
        <v>25</v>
      </c>
      <c r="B142" s="132" t="s">
        <v>89</v>
      </c>
      <c r="C142" s="151" t="s">
        <v>90</v>
      </c>
      <c r="D142" s="152"/>
      <c r="E142" s="156">
        <v>926</v>
      </c>
      <c r="F142" s="156">
        <v>92695</v>
      </c>
      <c r="G142" s="156">
        <v>4210</v>
      </c>
      <c r="H142" s="145">
        <v>8757</v>
      </c>
      <c r="I142" s="145"/>
      <c r="J142" s="148">
        <v>8757</v>
      </c>
      <c r="K142" s="136"/>
    </row>
    <row r="143" spans="1:11" ht="8.4499999999999993" customHeight="1">
      <c r="A143" s="131"/>
      <c r="B143" s="133"/>
      <c r="C143" s="153"/>
      <c r="D143" s="154"/>
      <c r="E143" s="157"/>
      <c r="F143" s="157"/>
      <c r="G143" s="157"/>
      <c r="H143" s="146"/>
      <c r="I143" s="146"/>
      <c r="J143" s="149"/>
      <c r="K143" s="137"/>
    </row>
    <row r="144" spans="1:11" ht="31.9" hidden="1" customHeight="1">
      <c r="A144" s="131"/>
      <c r="B144" s="133"/>
      <c r="C144" s="153"/>
      <c r="D144" s="154"/>
      <c r="E144" s="157"/>
      <c r="F144" s="157"/>
      <c r="G144" s="157"/>
      <c r="H144" s="146"/>
      <c r="I144" s="146"/>
      <c r="J144" s="149"/>
      <c r="K144" s="137"/>
    </row>
    <row r="145" spans="1:11" ht="17.45" hidden="1" customHeight="1">
      <c r="A145" s="131"/>
      <c r="B145" s="133"/>
      <c r="C145" s="153"/>
      <c r="D145" s="154"/>
      <c r="E145" s="162"/>
      <c r="F145" s="162"/>
      <c r="G145" s="162"/>
      <c r="H145" s="147"/>
      <c r="I145" s="147"/>
      <c r="J145" s="150"/>
      <c r="K145" s="137"/>
    </row>
    <row r="146" spans="1:11">
      <c r="A146" s="131"/>
      <c r="B146" s="133"/>
      <c r="C146" s="151" t="s">
        <v>91</v>
      </c>
      <c r="D146" s="152"/>
      <c r="E146" s="155">
        <v>600</v>
      </c>
      <c r="F146" s="155">
        <v>60016</v>
      </c>
      <c r="G146" s="156">
        <v>4270</v>
      </c>
      <c r="H146" s="158">
        <v>13496.37</v>
      </c>
      <c r="I146" s="158"/>
      <c r="J146" s="160">
        <v>13497</v>
      </c>
      <c r="K146" s="137"/>
    </row>
    <row r="147" spans="1:11" ht="4.9000000000000004" customHeight="1">
      <c r="A147" s="131"/>
      <c r="B147" s="133"/>
      <c r="C147" s="153"/>
      <c r="D147" s="154"/>
      <c r="E147" s="155"/>
      <c r="F147" s="155"/>
      <c r="G147" s="157"/>
      <c r="H147" s="159"/>
      <c r="I147" s="159"/>
      <c r="J147" s="161"/>
      <c r="K147" s="137"/>
    </row>
    <row r="148" spans="1:11" ht="28.5" customHeight="1">
      <c r="A148" s="131"/>
      <c r="B148" s="133"/>
      <c r="C148" s="138" t="s">
        <v>92</v>
      </c>
      <c r="D148" s="139"/>
      <c r="E148" s="107">
        <v>750</v>
      </c>
      <c r="F148" s="107">
        <v>75075</v>
      </c>
      <c r="G148" s="42">
        <v>4210</v>
      </c>
      <c r="H148" s="55">
        <v>1150</v>
      </c>
      <c r="I148" s="28"/>
      <c r="J148" s="59">
        <v>1150</v>
      </c>
      <c r="K148" s="137"/>
    </row>
    <row r="149" spans="1:11">
      <c r="A149" s="131"/>
      <c r="B149" s="29" t="s">
        <v>15</v>
      </c>
      <c r="C149" s="125">
        <f>SUM(H142:H148)</f>
        <v>23403.370000000003</v>
      </c>
      <c r="D149" s="126"/>
      <c r="E149" s="126"/>
      <c r="F149" s="126"/>
      <c r="G149" s="126"/>
      <c r="H149" s="127"/>
      <c r="I149" s="30"/>
      <c r="J149" s="100">
        <f>SUM(J142:J148)</f>
        <v>23404</v>
      </c>
      <c r="K149" s="25">
        <v>23403.37</v>
      </c>
    </row>
    <row r="150" spans="1:11">
      <c r="A150" s="131">
        <v>26</v>
      </c>
      <c r="B150" s="132" t="s">
        <v>93</v>
      </c>
      <c r="C150" s="134" t="s">
        <v>94</v>
      </c>
      <c r="D150" s="135"/>
      <c r="E150" s="37">
        <v>600</v>
      </c>
      <c r="F150" s="37">
        <v>60017</v>
      </c>
      <c r="G150" s="37">
        <v>4300</v>
      </c>
      <c r="H150" s="34">
        <v>2700</v>
      </c>
      <c r="I150" s="64"/>
      <c r="J150" s="92">
        <v>2700</v>
      </c>
      <c r="K150" s="136"/>
    </row>
    <row r="151" spans="1:11">
      <c r="A151" s="131"/>
      <c r="B151" s="133"/>
      <c r="C151" s="134" t="s">
        <v>95</v>
      </c>
      <c r="D151" s="135"/>
      <c r="E151" s="37">
        <v>921</v>
      </c>
      <c r="F151" s="37">
        <v>92195</v>
      </c>
      <c r="G151" s="37">
        <v>4210</v>
      </c>
      <c r="H151" s="28">
        <v>1600</v>
      </c>
      <c r="I151" s="64"/>
      <c r="J151" s="92">
        <v>1600</v>
      </c>
      <c r="K151" s="137"/>
    </row>
    <row r="152" spans="1:11">
      <c r="A152" s="131"/>
      <c r="B152" s="133"/>
      <c r="C152" s="134" t="s">
        <v>96</v>
      </c>
      <c r="D152" s="135"/>
      <c r="E152" s="27">
        <v>926</v>
      </c>
      <c r="F152" s="27">
        <v>92695</v>
      </c>
      <c r="G152" s="27">
        <v>4300</v>
      </c>
      <c r="H152" s="28">
        <v>2683.5</v>
      </c>
      <c r="I152" s="64"/>
      <c r="J152" s="92">
        <v>2684</v>
      </c>
      <c r="K152" s="137"/>
    </row>
    <row r="153" spans="1:11" ht="23.25" customHeight="1">
      <c r="A153" s="131"/>
      <c r="B153" s="133"/>
      <c r="C153" s="134" t="s">
        <v>97</v>
      </c>
      <c r="D153" s="135"/>
      <c r="E153" s="27">
        <v>926</v>
      </c>
      <c r="F153" s="27">
        <v>92695</v>
      </c>
      <c r="G153" s="27">
        <v>4300</v>
      </c>
      <c r="H153" s="34">
        <v>3232</v>
      </c>
      <c r="I153" s="35"/>
      <c r="J153" s="92">
        <v>3232</v>
      </c>
      <c r="K153" s="137"/>
    </row>
    <row r="154" spans="1:11" ht="31.5" customHeight="1">
      <c r="A154" s="131"/>
      <c r="B154" s="133"/>
      <c r="C154" s="134" t="s">
        <v>111</v>
      </c>
      <c r="D154" s="135"/>
      <c r="E154" s="74">
        <v>926</v>
      </c>
      <c r="F154" s="74">
        <v>92695</v>
      </c>
      <c r="G154" s="74">
        <v>4300</v>
      </c>
      <c r="H154" s="75">
        <v>4184.5</v>
      </c>
      <c r="I154" s="76"/>
      <c r="J154" s="92">
        <v>4184</v>
      </c>
      <c r="K154" s="137"/>
    </row>
    <row r="155" spans="1:11">
      <c r="A155" s="131"/>
      <c r="B155" s="133"/>
      <c r="C155" s="138" t="s">
        <v>98</v>
      </c>
      <c r="D155" s="139"/>
      <c r="E155" s="27">
        <v>750</v>
      </c>
      <c r="F155" s="27">
        <v>75075</v>
      </c>
      <c r="G155" s="27">
        <v>4210</v>
      </c>
      <c r="H155" s="28">
        <v>700</v>
      </c>
      <c r="I155" s="72"/>
      <c r="J155" s="92">
        <v>700</v>
      </c>
      <c r="K155" s="137"/>
    </row>
    <row r="156" spans="1:11">
      <c r="A156" s="131"/>
      <c r="B156" s="29" t="s">
        <v>15</v>
      </c>
      <c r="C156" s="128">
        <f>SUM(H150:H155)</f>
        <v>15100</v>
      </c>
      <c r="D156" s="129"/>
      <c r="E156" s="129"/>
      <c r="F156" s="129"/>
      <c r="G156" s="129"/>
      <c r="H156" s="130"/>
      <c r="I156" s="30"/>
      <c r="J156" s="100">
        <f>SUM(J150:J155)</f>
        <v>15100</v>
      </c>
      <c r="K156" s="25">
        <v>15196.41</v>
      </c>
    </row>
    <row r="157" spans="1:11">
      <c r="A157" s="131">
        <v>27</v>
      </c>
      <c r="B157" s="132" t="s">
        <v>99</v>
      </c>
      <c r="C157" s="140" t="s">
        <v>100</v>
      </c>
      <c r="D157" s="141"/>
      <c r="E157" s="27">
        <v>900</v>
      </c>
      <c r="F157" s="27">
        <v>90015</v>
      </c>
      <c r="G157" s="27">
        <v>6050</v>
      </c>
      <c r="H157" s="28">
        <v>26103.200000000001</v>
      </c>
      <c r="I157" s="28">
        <v>26103.200000000001</v>
      </c>
      <c r="J157" s="92">
        <v>26104</v>
      </c>
      <c r="K157" s="136"/>
    </row>
    <row r="158" spans="1:11" ht="36" customHeight="1">
      <c r="A158" s="131"/>
      <c r="B158" s="133"/>
      <c r="C158" s="134" t="s">
        <v>110</v>
      </c>
      <c r="D158" s="135"/>
      <c r="E158" s="27">
        <v>754</v>
      </c>
      <c r="F158" s="27">
        <v>75495</v>
      </c>
      <c r="G158" s="27">
        <v>4210</v>
      </c>
      <c r="H158" s="28">
        <v>17990</v>
      </c>
      <c r="I158" s="28">
        <v>17990</v>
      </c>
      <c r="J158" s="92">
        <v>17990</v>
      </c>
      <c r="K158" s="137"/>
    </row>
    <row r="159" spans="1:11">
      <c r="A159" s="131"/>
      <c r="B159" s="133"/>
      <c r="C159" s="138" t="s">
        <v>101</v>
      </c>
      <c r="D159" s="139"/>
      <c r="E159" s="27">
        <v>750</v>
      </c>
      <c r="F159" s="27">
        <v>75075</v>
      </c>
      <c r="G159" s="27">
        <v>4210</v>
      </c>
      <c r="H159" s="28">
        <v>1000</v>
      </c>
      <c r="I159" s="28"/>
      <c r="J159" s="92">
        <v>1000</v>
      </c>
      <c r="K159" s="137"/>
    </row>
    <row r="160" spans="1:11">
      <c r="A160" s="131"/>
      <c r="B160" s="29" t="s">
        <v>15</v>
      </c>
      <c r="C160" s="142">
        <f>SUM(H157:H159)</f>
        <v>45093.2</v>
      </c>
      <c r="D160" s="143"/>
      <c r="E160" s="143"/>
      <c r="F160" s="143"/>
      <c r="G160" s="143"/>
      <c r="H160" s="144"/>
      <c r="I160" s="25">
        <f>SUM(I157:I159)</f>
        <v>44093.2</v>
      </c>
      <c r="J160" s="100">
        <f>SUM(J157:J159)</f>
        <v>45094</v>
      </c>
      <c r="K160" s="25">
        <v>45093.2</v>
      </c>
    </row>
    <row r="161" spans="1:11">
      <c r="A161" s="122" t="s">
        <v>102</v>
      </c>
      <c r="B161" s="123"/>
      <c r="C161" s="123"/>
      <c r="D161" s="123"/>
      <c r="E161" s="123"/>
      <c r="F161" s="123"/>
      <c r="G161" s="124"/>
      <c r="H161" s="25">
        <f>SUM(C9,C21,C24,C27,C29,C37,C42,C51,C57,C60,C64,C67,C73,C79,C83,C98,C102,C107,E113,C120,C126,C129,C135,C141,C149,C156,C160)</f>
        <v>688589.28999999992</v>
      </c>
      <c r="I161" s="25">
        <f>SUM(I160,I156,I149,I141,I135,I129,I126,I120,I113,I107,I102,I98,I83,I79,I73,I67,I64,I60,I57,I51,I42,I37,I29,I27,I24,I21,I9)</f>
        <v>481579.2300000001</v>
      </c>
      <c r="J161" s="24">
        <v>688601</v>
      </c>
      <c r="K161" s="25">
        <f>SUM(K21,K9,K24,K27,K29,K37,K42,K51,K57,K60,K64,K67,K73,K79,K83,K98,K102,K107,K113,K120,K126,K129,K135,K141,K149,K156,K160)</f>
        <v>688753.5199999999</v>
      </c>
    </row>
    <row r="162" spans="1:11">
      <c r="A162" s="71"/>
      <c r="B162" s="9"/>
      <c r="C162" s="3"/>
      <c r="D162" s="10"/>
      <c r="E162" s="4"/>
      <c r="F162" s="4"/>
      <c r="G162" s="4"/>
      <c r="H162" s="11"/>
      <c r="I162" s="11"/>
      <c r="J162" s="12"/>
      <c r="K162" s="5"/>
    </row>
  </sheetData>
  <mergeCells count="272">
    <mergeCell ref="H1:J1"/>
    <mergeCell ref="H2:J2"/>
    <mergeCell ref="H3:J3"/>
    <mergeCell ref="H4:J4"/>
    <mergeCell ref="C6:D6"/>
    <mergeCell ref="A7:A9"/>
    <mergeCell ref="B7:B8"/>
    <mergeCell ref="C7:D7"/>
    <mergeCell ref="C94:D94"/>
    <mergeCell ref="A22:A24"/>
    <mergeCell ref="B22:B23"/>
    <mergeCell ref="C22:D23"/>
    <mergeCell ref="E22:E23"/>
    <mergeCell ref="F22:F23"/>
    <mergeCell ref="G22:G23"/>
    <mergeCell ref="H22:H23"/>
    <mergeCell ref="I22:I23"/>
    <mergeCell ref="J22:J23"/>
    <mergeCell ref="A28:A29"/>
    <mergeCell ref="C28:D28"/>
    <mergeCell ref="C29:H29"/>
    <mergeCell ref="A30:A37"/>
    <mergeCell ref="B30:B36"/>
    <mergeCell ref="C30:D32"/>
    <mergeCell ref="C36:D36"/>
    <mergeCell ref="K7:K8"/>
    <mergeCell ref="C8:D8"/>
    <mergeCell ref="C9:H9"/>
    <mergeCell ref="A10:A21"/>
    <mergeCell ref="B10:B20"/>
    <mergeCell ref="C10:D14"/>
    <mergeCell ref="E10:E14"/>
    <mergeCell ref="F10:F14"/>
    <mergeCell ref="G10:G14"/>
    <mergeCell ref="H10:H14"/>
    <mergeCell ref="I10:I14"/>
    <mergeCell ref="J10:J14"/>
    <mergeCell ref="K10:K20"/>
    <mergeCell ref="C15:D15"/>
    <mergeCell ref="C16:D16"/>
    <mergeCell ref="C17:D17"/>
    <mergeCell ref="C20:D20"/>
    <mergeCell ref="C21:H21"/>
    <mergeCell ref="C19:D19"/>
    <mergeCell ref="C18:D18"/>
    <mergeCell ref="C34:D34"/>
    <mergeCell ref="C35:D35"/>
    <mergeCell ref="C37:H37"/>
    <mergeCell ref="A38:A42"/>
    <mergeCell ref="B38:B41"/>
    <mergeCell ref="C38:D38"/>
    <mergeCell ref="K38:K41"/>
    <mergeCell ref="C39:D39"/>
    <mergeCell ref="C40:D40"/>
    <mergeCell ref="C41:D41"/>
    <mergeCell ref="K22:K23"/>
    <mergeCell ref="C24:H24"/>
    <mergeCell ref="A25:A27"/>
    <mergeCell ref="B25:B26"/>
    <mergeCell ref="C25:D25"/>
    <mergeCell ref="K25:K26"/>
    <mergeCell ref="C26:D26"/>
    <mergeCell ref="C27:H27"/>
    <mergeCell ref="E30:E32"/>
    <mergeCell ref="F30:F32"/>
    <mergeCell ref="G30:G32"/>
    <mergeCell ref="H30:H32"/>
    <mergeCell ref="I30:I32"/>
    <mergeCell ref="J30:J32"/>
    <mergeCell ref="K30:K36"/>
    <mergeCell ref="C33:D33"/>
    <mergeCell ref="I43:I47"/>
    <mergeCell ref="J43:J47"/>
    <mergeCell ref="K43:K50"/>
    <mergeCell ref="C48:D48"/>
    <mergeCell ref="C49:D49"/>
    <mergeCell ref="C50:D50"/>
    <mergeCell ref="A43:A51"/>
    <mergeCell ref="B43:B50"/>
    <mergeCell ref="C43:D47"/>
    <mergeCell ref="E43:E47"/>
    <mergeCell ref="F43:F47"/>
    <mergeCell ref="G43:G47"/>
    <mergeCell ref="H43:H47"/>
    <mergeCell ref="C51:H51"/>
    <mergeCell ref="H52:H56"/>
    <mergeCell ref="I52:I56"/>
    <mergeCell ref="J52:J56"/>
    <mergeCell ref="K52:K56"/>
    <mergeCell ref="A52:A57"/>
    <mergeCell ref="B52:B56"/>
    <mergeCell ref="C52:D56"/>
    <mergeCell ref="E52:E56"/>
    <mergeCell ref="F52:F56"/>
    <mergeCell ref="G52:G56"/>
    <mergeCell ref="C57:H57"/>
    <mergeCell ref="K61:K63"/>
    <mergeCell ref="C62:D62"/>
    <mergeCell ref="C63:D63"/>
    <mergeCell ref="A58:A60"/>
    <mergeCell ref="B58:B59"/>
    <mergeCell ref="C58:D58"/>
    <mergeCell ref="K58:K59"/>
    <mergeCell ref="C59:D59"/>
    <mergeCell ref="C60:H60"/>
    <mergeCell ref="A65:A67"/>
    <mergeCell ref="B65:B66"/>
    <mergeCell ref="C67:H67"/>
    <mergeCell ref="A68:A73"/>
    <mergeCell ref="B68:B72"/>
    <mergeCell ref="C68:D68"/>
    <mergeCell ref="C73:H73"/>
    <mergeCell ref="A61:A64"/>
    <mergeCell ref="B61:B63"/>
    <mergeCell ref="C61:D61"/>
    <mergeCell ref="C65:D66"/>
    <mergeCell ref="K74:K78"/>
    <mergeCell ref="C75:D75"/>
    <mergeCell ref="C76:D76"/>
    <mergeCell ref="C77:D77"/>
    <mergeCell ref="C78:D78"/>
    <mergeCell ref="K68:K72"/>
    <mergeCell ref="C69:D69"/>
    <mergeCell ref="C70:D70"/>
    <mergeCell ref="C71:D71"/>
    <mergeCell ref="C72:D72"/>
    <mergeCell ref="C79:H79"/>
    <mergeCell ref="A80:A83"/>
    <mergeCell ref="B80:B82"/>
    <mergeCell ref="C80:D80"/>
    <mergeCell ref="C81:D81"/>
    <mergeCell ref="C82:D82"/>
    <mergeCell ref="C83:H83"/>
    <mergeCell ref="A74:A79"/>
    <mergeCell ref="B74:B78"/>
    <mergeCell ref="C74:D74"/>
    <mergeCell ref="A99:A102"/>
    <mergeCell ref="B99:B101"/>
    <mergeCell ref="C99:D100"/>
    <mergeCell ref="E99:E100"/>
    <mergeCell ref="F99:F100"/>
    <mergeCell ref="K99:K101"/>
    <mergeCell ref="C101:D101"/>
    <mergeCell ref="C102:H102"/>
    <mergeCell ref="J84:J91"/>
    <mergeCell ref="K84:K97"/>
    <mergeCell ref="C92:D92"/>
    <mergeCell ref="C93:D93"/>
    <mergeCell ref="C97:D97"/>
    <mergeCell ref="I84:I91"/>
    <mergeCell ref="A84:A98"/>
    <mergeCell ref="B84:B97"/>
    <mergeCell ref="C84:D91"/>
    <mergeCell ref="E84:E91"/>
    <mergeCell ref="F84:F91"/>
    <mergeCell ref="G84:G91"/>
    <mergeCell ref="C98:H98"/>
    <mergeCell ref="C96:D96"/>
    <mergeCell ref="C95:D95"/>
    <mergeCell ref="H84:H91"/>
    <mergeCell ref="C107:H107"/>
    <mergeCell ref="A103:A107"/>
    <mergeCell ref="B103:B106"/>
    <mergeCell ref="C103:D103"/>
    <mergeCell ref="A108:A113"/>
    <mergeCell ref="B108:B112"/>
    <mergeCell ref="C108:D109"/>
    <mergeCell ref="K108:K112"/>
    <mergeCell ref="C111:D111"/>
    <mergeCell ref="C112:D112"/>
    <mergeCell ref="C113:D113"/>
    <mergeCell ref="E113:H113"/>
    <mergeCell ref="C110:D110"/>
    <mergeCell ref="K103:K106"/>
    <mergeCell ref="C104:D105"/>
    <mergeCell ref="E104:E105"/>
    <mergeCell ref="F104:F105"/>
    <mergeCell ref="G104:G105"/>
    <mergeCell ref="H104:H105"/>
    <mergeCell ref="I104:I105"/>
    <mergeCell ref="J104:J105"/>
    <mergeCell ref="C106:D106"/>
    <mergeCell ref="H114:H117"/>
    <mergeCell ref="I114:I117"/>
    <mergeCell ref="J114:J117"/>
    <mergeCell ref="K114:K119"/>
    <mergeCell ref="C119:D119"/>
    <mergeCell ref="C120:H120"/>
    <mergeCell ref="A114:A120"/>
    <mergeCell ref="B114:B119"/>
    <mergeCell ref="C114:D117"/>
    <mergeCell ref="E114:E117"/>
    <mergeCell ref="F114:F117"/>
    <mergeCell ref="G114:G117"/>
    <mergeCell ref="C118:D118"/>
    <mergeCell ref="H121:H122"/>
    <mergeCell ref="I121:I122"/>
    <mergeCell ref="J121:J122"/>
    <mergeCell ref="K121:K125"/>
    <mergeCell ref="C123:D123"/>
    <mergeCell ref="C124:D124"/>
    <mergeCell ref="C125:D125"/>
    <mergeCell ref="A121:A126"/>
    <mergeCell ref="B121:B125"/>
    <mergeCell ref="C121:D122"/>
    <mergeCell ref="E121:E122"/>
    <mergeCell ref="F121:F122"/>
    <mergeCell ref="G121:G122"/>
    <mergeCell ref="C126:H126"/>
    <mergeCell ref="A136:A140"/>
    <mergeCell ref="B136:B140"/>
    <mergeCell ref="C136:D136"/>
    <mergeCell ref="K136:K140"/>
    <mergeCell ref="C137:D137"/>
    <mergeCell ref="C138:D138"/>
    <mergeCell ref="C139:D139"/>
    <mergeCell ref="C140:D140"/>
    <mergeCell ref="K127:K128"/>
    <mergeCell ref="C128:D128"/>
    <mergeCell ref="C129:H129"/>
    <mergeCell ref="A130:A135"/>
    <mergeCell ref="B130:B134"/>
    <mergeCell ref="C130:D130"/>
    <mergeCell ref="K130:K134"/>
    <mergeCell ref="C131:D131"/>
    <mergeCell ref="C134:D134"/>
    <mergeCell ref="A127:A129"/>
    <mergeCell ref="B127:B128"/>
    <mergeCell ref="C127:D127"/>
    <mergeCell ref="C135:H135"/>
    <mergeCell ref="C132:D132"/>
    <mergeCell ref="C133:D133"/>
    <mergeCell ref="C146:D147"/>
    <mergeCell ref="E146:E147"/>
    <mergeCell ref="F146:F147"/>
    <mergeCell ref="G146:G147"/>
    <mergeCell ref="H146:H147"/>
    <mergeCell ref="I146:I147"/>
    <mergeCell ref="J146:J147"/>
    <mergeCell ref="A142:A149"/>
    <mergeCell ref="B142:B148"/>
    <mergeCell ref="C142:D145"/>
    <mergeCell ref="E142:E145"/>
    <mergeCell ref="F142:F145"/>
    <mergeCell ref="G142:G145"/>
    <mergeCell ref="H142:H145"/>
    <mergeCell ref="C148:D148"/>
    <mergeCell ref="C149:H149"/>
    <mergeCell ref="A161:G161"/>
    <mergeCell ref="C141:H141"/>
    <mergeCell ref="C64:H64"/>
    <mergeCell ref="C42:H42"/>
    <mergeCell ref="A150:A156"/>
    <mergeCell ref="B150:B155"/>
    <mergeCell ref="C150:D150"/>
    <mergeCell ref="K150:K155"/>
    <mergeCell ref="C151:D151"/>
    <mergeCell ref="C152:D152"/>
    <mergeCell ref="C153:D153"/>
    <mergeCell ref="C155:D155"/>
    <mergeCell ref="C156:H156"/>
    <mergeCell ref="A157:A160"/>
    <mergeCell ref="B157:B159"/>
    <mergeCell ref="C157:D157"/>
    <mergeCell ref="K157:K159"/>
    <mergeCell ref="C159:D159"/>
    <mergeCell ref="C160:H160"/>
    <mergeCell ref="C154:D154"/>
    <mergeCell ref="C158:D158"/>
    <mergeCell ref="I142:I145"/>
    <mergeCell ref="J142:J145"/>
    <mergeCell ref="K142:K14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Michalska</dc:creator>
  <cp:lastModifiedBy>Iwona Skrajda</cp:lastModifiedBy>
  <cp:lastPrinted>2020-12-28T09:14:01Z</cp:lastPrinted>
  <dcterms:created xsi:type="dcterms:W3CDTF">2020-09-04T11:46:43Z</dcterms:created>
  <dcterms:modified xsi:type="dcterms:W3CDTF">2021-01-05T07:11:50Z</dcterms:modified>
</cp:coreProperties>
</file>