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31.07" sheetId="1" r:id="rId1"/>
    <sheet name="20.07" sheetId="2" r:id="rId2"/>
    <sheet name="9.07" sheetId="3" r:id="rId3"/>
    <sheet name="30,06" sheetId="4" r:id="rId4"/>
    <sheet name="26.06" sheetId="5" r:id="rId5"/>
    <sheet name="13.05" sheetId="6" r:id="rId6"/>
    <sheet name="20.04" sheetId="7" r:id="rId7"/>
    <sheet name="31,03" sheetId="8" r:id="rId8"/>
    <sheet name="Page1" sheetId="9" r:id="rId9"/>
  </sheets>
  <definedNames/>
  <calcPr fullCalcOnLoad="1"/>
</workbook>
</file>

<file path=xl/sharedStrings.xml><?xml version="1.0" encoding="utf-8"?>
<sst xmlns="http://schemas.openxmlformats.org/spreadsheetml/2006/main" count="1790" uniqueCount="80">
  <si>
    <t>Załącznik nr 2 do Zarządzenia Nr 4/20 Wójta Gminy Kwidzyn z dnia 2 stycznia 2020 r.</t>
  </si>
  <si>
    <t>Dział</t>
  </si>
  <si>
    <t>Rozdział</t>
  </si>
  <si>
    <t>Paragraf</t>
  </si>
  <si>
    <t>Treść</t>
  </si>
  <si>
    <t>Wartość</t>
  </si>
  <si>
    <t>852</t>
  </si>
  <si>
    <t/>
  </si>
  <si>
    <t>Pomoc społeczna</t>
  </si>
  <si>
    <t>3110</t>
  </si>
  <si>
    <t>Świadczenia społeczne</t>
  </si>
  <si>
    <t>4210</t>
  </si>
  <si>
    <t>Zakup materiałów i wyposażenia</t>
  </si>
  <si>
    <t>85219</t>
  </si>
  <si>
    <t>Ośrodki pomocy społecznej</t>
  </si>
  <si>
    <t>3030</t>
  </si>
  <si>
    <t>Różne wydatki na rzecz osób fizycznych</t>
  </si>
  <si>
    <t>855</t>
  </si>
  <si>
    <t>Rodzina</t>
  </si>
  <si>
    <t>85501</t>
  </si>
  <si>
    <t>Świadczenie wychowawcze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</si>
  <si>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</si>
  <si>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</si>
  <si>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</si>
  <si>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</si>
  <si>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</si>
  <si>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</si>
  <si>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</si>
  <si>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</si>
  <si>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4300</t>
  </si>
  <si>
    <t>Zakup usług pozostałych</t>
  </si>
  <si>
    <t>85502</t>
  </si>
  <si>
    <t>Świadczenia rodzinne, świadczenie z funduszu alimentacyjnego oraz składki na ubezpieczenia emerytalne i rentowe z ubezpieczenia społecznego</t>
  </si>
  <si>
    <t>4440</t>
  </si>
  <si>
    <t>Odpisy na zakładowy fundusz świadczeń socjalnych</t>
  </si>
  <si>
    <t>4610</t>
  </si>
  <si>
    <t>Koszty postępowania sądowego i prokuratorskiego</t>
  </si>
  <si>
    <t>85504</t>
  </si>
  <si>
    <t>Wspieranie rodziny</t>
  </si>
  <si>
    <t>85513</t>
  </si>
  <si>
    <t>4130</t>
  </si>
  <si>
    <t>Składki na ubezpieczenie zdrowotne</t>
  </si>
  <si>
    <t>Razem:</t>
  </si>
  <si>
    <t>750</t>
  </si>
  <si>
    <t>Administracja publiczna</t>
  </si>
  <si>
    <t>75011</t>
  </si>
  <si>
    <t>Urzędy wojewódzkie</t>
  </si>
  <si>
    <t>751</t>
  </si>
  <si>
    <t>75101</t>
  </si>
  <si>
    <t>Urzędy naczelnych organów władzy państwowej, kontroli i ochrony prawa</t>
  </si>
  <si>
    <t>PLAN FINANSOWY WYDATKÓW NA ROK 2020 DLA ZADAŃ Z ZAKRESU ADMINISTRACJI RZĄDOWEJ</t>
  </si>
  <si>
    <t>Składki na ubezpieczenie zdrowotne opłacane za osoby pobierające niektóre świadczenia rodzinne, zgodnie z przepisami ustawy 
o świadczeniach rodzinnych oraz za osoby pobierające zasiłki dla opiekunów, zgodnie z przepisami ustawy z dnia 4 kwietnia 2014 r. 
o ustaleniu i wypłacie zasiłków dla opiekunów</t>
  </si>
  <si>
    <t>Urzędy naczelnych organów władzy państwowej, kontroli 
i ochrony prawa oraz sądownictwa</t>
  </si>
  <si>
    <t>Dodatki mieszkaniowe</t>
  </si>
  <si>
    <t>Wartość przed zmianą</t>
  </si>
  <si>
    <t>Zmiana</t>
  </si>
  <si>
    <t>Wartość po zmianie</t>
  </si>
  <si>
    <t>Składki na ubezpieczenie zdrowotne opłacane za osoby pobierające niektóre świadczenia rodzinne, zgodnie z przepisami ustawy o świadczeniach rodzinnych oraz za osoby pobierające zasiłki dla opiekunów, zgodnie z przepisami ustawy z dnia
 4 kwietnia 2014 r. o ustaleniu i wypłacie zasiłków dla opiekunów</t>
  </si>
  <si>
    <t>Świadczenia rodzinne, świadczenie z funduszu alimentacyjnego oraz składki na ubezpieczenia emerytalne i rentowe 
z ubezpieczenia społecznego</t>
  </si>
  <si>
    <t>Wybory Prazydenta Rzeczypospolitej Polskiej</t>
  </si>
  <si>
    <t>Wynagrodzenia bezosobowe</t>
  </si>
  <si>
    <t>Załącznik nr 4 do Zarządzenia Nr 42/20 Wójta Gminy Kwidzyn z dnia 31 marca 2020 r.</t>
  </si>
  <si>
    <t>Karta Dużej Rodziny</t>
  </si>
  <si>
    <t>Usługi opiekuńcze i specjalistyczne usługi opiekuńcze</t>
  </si>
  <si>
    <t>010</t>
  </si>
  <si>
    <t>01095</t>
  </si>
  <si>
    <t>Rolnictwo i łowiectwo</t>
  </si>
  <si>
    <t>Pozostała działalnośc</t>
  </si>
  <si>
    <t>Załącznik nr 4 do Zarządzenia Nr 55/20 Wójta Gminy Kwidzyn z dnia 29 kwietnia 2020 r.</t>
  </si>
  <si>
    <t>Załącznik nr 4 do Zarządzenia Nr 60/20 Wójta Gminy Kwidzyn z dnia 13 maja 2020 r.</t>
  </si>
  <si>
    <t>Załącznik nr 4 do Zarządzenia Nr 90/20 Wójta Gminy Kwidzyn z dnia 26 czerwca 2020 r.</t>
  </si>
  <si>
    <t>Załącznik nr 4 do Zarządzenia Nr 96/20 Wójta Gminy Kwidzyn z dnia 9 lipca 2020 r.</t>
  </si>
  <si>
    <t>Załącznik do Zarządzenia Nr 90/20 Wójta Gminy Kwidzyn z dnia 30 czerwca 2020 r.</t>
  </si>
  <si>
    <t>Załącznik nr 4 do Zarządzenia Nr 100/20 Wójta Gminy Kwidzyn z dnia 20 lipca 2020 r.</t>
  </si>
  <si>
    <t>Zakup środków dydaktycznych i książek</t>
  </si>
  <si>
    <t>Oświata i wychowanie</t>
  </si>
  <si>
    <t>Zapewnienie uczniom prawa do bezpłatnego dostępu do podręczników, materiałów edukacyjnych lub materiałów ćwiczeniowych</t>
  </si>
  <si>
    <t>Załącznik nr 4 do Zarządzenia Nr 103/20 Wójta Gminy Kwidzyn z dnia 31 lipca 2020 r.</t>
  </si>
  <si>
    <t>Spis powszechny i inne</t>
  </si>
  <si>
    <t>Wydatki osobowe niezaliczone do wynagrodzeń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</si>
</sst>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50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3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8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0">
    <xf numFmtId="0" fontId="0" fillId="2" borderId="0" xfId="0" applyFill="1" applyAlignment="1">
      <alignment horizontal="left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4" fillId="2" borderId="10" xfId="0" applyFont="1" applyFill="1" applyBorder="1" applyAlignment="1">
      <alignment horizontal="center" vertical="center" wrapText="1"/>
    </xf>
    <xf numFmtId="164" fontId="44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164" fontId="45" fillId="2" borderId="10" xfId="0" applyNumberFormat="1" applyFont="1" applyFill="1" applyBorder="1" applyAlignment="1">
      <alignment horizontal="right" vertical="center" wrapText="1"/>
    </xf>
    <xf numFmtId="0" fontId="45" fillId="2" borderId="10" xfId="0" applyFont="1" applyFill="1" applyBorder="1" applyAlignment="1">
      <alignment horizontal="center" vertical="center" wrapText="1"/>
    </xf>
    <xf numFmtId="164" fontId="45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5" fillId="2" borderId="1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center" vertical="top" wrapText="1"/>
    </xf>
    <xf numFmtId="0" fontId="45" fillId="2" borderId="10" xfId="0" applyFont="1" applyFill="1" applyBorder="1" applyAlignment="1">
      <alignment horizontal="right" vertical="center" wrapText="1"/>
    </xf>
    <xf numFmtId="0" fontId="43" fillId="2" borderId="11" xfId="0" applyFont="1" applyFill="1" applyBorder="1" applyAlignment="1">
      <alignment horizontal="center" vertical="top" wrapText="1"/>
    </xf>
    <xf numFmtId="0" fontId="44" fillId="2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top" wrapText="1"/>
    </xf>
    <xf numFmtId="0" fontId="45" fillId="2" borderId="12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left" vertical="center" wrapText="1"/>
    </xf>
    <xf numFmtId="164" fontId="45" fillId="2" borderId="10" xfId="0" applyNumberFormat="1" applyFont="1" applyFill="1" applyBorder="1" applyAlignment="1">
      <alignment vertical="center" wrapText="1"/>
    </xf>
    <xf numFmtId="4" fontId="45" fillId="2" borderId="10" xfId="0" applyNumberFormat="1" applyFont="1" applyFill="1" applyBorder="1" applyAlignment="1">
      <alignment vertical="center" wrapText="1"/>
    </xf>
    <xf numFmtId="0" fontId="43" fillId="2" borderId="10" xfId="0" applyFont="1" applyFill="1" applyBorder="1" applyAlignment="1">
      <alignment horizontal="center" vertical="top" wrapText="1"/>
    </xf>
    <xf numFmtId="4" fontId="45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top" wrapText="1"/>
    </xf>
    <xf numFmtId="49" fontId="44" fillId="2" borderId="10" xfId="0" applyNumberFormat="1" applyFont="1" applyFill="1" applyBorder="1" applyAlignment="1">
      <alignment horizontal="center" vertical="center" wrapText="1"/>
    </xf>
    <xf numFmtId="49" fontId="45" fillId="2" borderId="12" xfId="0" applyNumberFormat="1" applyFont="1" applyFill="1" applyBorder="1" applyAlignment="1">
      <alignment horizontal="center" vertical="center" wrapText="1"/>
    </xf>
    <xf numFmtId="49" fontId="43" fillId="2" borderId="10" xfId="0" applyNumberFormat="1" applyFont="1" applyFill="1" applyBorder="1" applyAlignment="1">
      <alignment horizontal="center" vertical="center" wrapText="1"/>
    </xf>
    <xf numFmtId="4" fontId="44" fillId="2" borderId="10" xfId="0" applyNumberFormat="1" applyFont="1" applyFill="1" applyBorder="1" applyAlignment="1">
      <alignment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5" fillId="2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right" vertical="center" wrapText="1"/>
    </xf>
    <xf numFmtId="0" fontId="48" fillId="2" borderId="0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left" vertical="center" wrapText="1"/>
    </xf>
    <xf numFmtId="0" fontId="45" fillId="2" borderId="11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5" fillId="2" borderId="14" xfId="0" applyFont="1" applyFill="1" applyBorder="1" applyAlignment="1">
      <alignment horizontal="left" vertical="center" wrapText="1"/>
    </xf>
    <xf numFmtId="0" fontId="45" fillId="2" borderId="15" xfId="0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SheetLayoutView="100" zoomScalePageLayoutView="0" workbookViewId="0" topLeftCell="A1">
      <selection activeCell="A44" sqref="A44:IV44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77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38" t="s">
        <v>1</v>
      </c>
      <c r="B3" s="17" t="s">
        <v>2</v>
      </c>
      <c r="C3" s="14" t="s">
        <v>3</v>
      </c>
      <c r="D3" s="49" t="s">
        <v>4</v>
      </c>
      <c r="E3" s="49"/>
      <c r="F3" s="38" t="s">
        <v>54</v>
      </c>
      <c r="G3" s="38" t="s">
        <v>55</v>
      </c>
      <c r="H3" s="38" t="s">
        <v>56</v>
      </c>
    </row>
    <row r="4" spans="1:8" ht="16.5" customHeight="1">
      <c r="A4" s="27" t="s">
        <v>64</v>
      </c>
      <c r="B4" s="28" t="s">
        <v>7</v>
      </c>
      <c r="C4" s="15" t="s">
        <v>7</v>
      </c>
      <c r="D4" s="44" t="s">
        <v>66</v>
      </c>
      <c r="E4" s="44"/>
      <c r="F4" s="3">
        <v>702152.86</v>
      </c>
      <c r="G4" s="30">
        <f>G5</f>
        <v>0</v>
      </c>
      <c r="H4" s="3">
        <f>H5</f>
        <v>702152.86</v>
      </c>
    </row>
    <row r="5" spans="1:8" ht="15.75" customHeight="1">
      <c r="A5" s="29" t="s">
        <v>7</v>
      </c>
      <c r="B5" s="28" t="s">
        <v>65</v>
      </c>
      <c r="C5" s="15" t="s">
        <v>7</v>
      </c>
      <c r="D5" s="39" t="s">
        <v>67</v>
      </c>
      <c r="E5" s="39"/>
      <c r="F5" s="8">
        <v>702152.86</v>
      </c>
      <c r="G5" s="23">
        <f>SUM(G6:G11)</f>
        <v>0</v>
      </c>
      <c r="H5" s="8">
        <f>SUM(H6:H11)</f>
        <v>702152.86</v>
      </c>
    </row>
    <row r="6" spans="1:8" ht="18" customHeight="1">
      <c r="A6" s="38"/>
      <c r="B6" s="19"/>
      <c r="C6" s="16" t="s">
        <v>21</v>
      </c>
      <c r="D6" s="39" t="s">
        <v>22</v>
      </c>
      <c r="E6" s="39"/>
      <c r="F6" s="8">
        <v>6400</v>
      </c>
      <c r="G6" s="23"/>
      <c r="H6" s="8">
        <f aca="true" t="shared" si="0" ref="H6:H11">F6+G6</f>
        <v>6400</v>
      </c>
    </row>
    <row r="7" spans="1:8" ht="17.25" customHeight="1">
      <c r="A7" s="38"/>
      <c r="B7" s="19"/>
      <c r="C7" s="16" t="s">
        <v>25</v>
      </c>
      <c r="D7" s="39" t="s">
        <v>26</v>
      </c>
      <c r="E7" s="39"/>
      <c r="F7" s="8">
        <v>1100.16</v>
      </c>
      <c r="G7" s="23"/>
      <c r="H7" s="8">
        <f t="shared" si="0"/>
        <v>1100.16</v>
      </c>
    </row>
    <row r="8" spans="1:8" ht="23.25" customHeight="1">
      <c r="A8" s="38"/>
      <c r="B8" s="19"/>
      <c r="C8" s="16" t="s">
        <v>27</v>
      </c>
      <c r="D8" s="39" t="s">
        <v>28</v>
      </c>
      <c r="E8" s="39"/>
      <c r="F8" s="8">
        <v>156.8</v>
      </c>
      <c r="G8" s="23"/>
      <c r="H8" s="8">
        <f t="shared" si="0"/>
        <v>156.8</v>
      </c>
    </row>
    <row r="9" spans="1:8" ht="18" customHeight="1">
      <c r="A9" s="38"/>
      <c r="B9" s="19"/>
      <c r="C9" s="16">
        <v>4210</v>
      </c>
      <c r="D9" s="39" t="s">
        <v>12</v>
      </c>
      <c r="E9" s="39"/>
      <c r="F9" s="8">
        <v>2710.74</v>
      </c>
      <c r="G9" s="23"/>
      <c r="H9" s="8">
        <f t="shared" si="0"/>
        <v>2710.74</v>
      </c>
    </row>
    <row r="10" spans="1:8" ht="15.75" customHeight="1">
      <c r="A10" s="38"/>
      <c r="B10" s="19"/>
      <c r="C10" s="16">
        <v>4300</v>
      </c>
      <c r="D10" s="39" t="s">
        <v>30</v>
      </c>
      <c r="E10" s="39"/>
      <c r="F10" s="8">
        <v>3400</v>
      </c>
      <c r="G10" s="23"/>
      <c r="H10" s="8">
        <f t="shared" si="0"/>
        <v>3400</v>
      </c>
    </row>
    <row r="11" spans="1:8" ht="27" customHeight="1">
      <c r="A11" s="38"/>
      <c r="B11" s="19"/>
      <c r="C11" s="16">
        <v>4430</v>
      </c>
      <c r="D11" s="39" t="s">
        <v>28</v>
      </c>
      <c r="E11" s="39"/>
      <c r="F11" s="8">
        <v>688385.16</v>
      </c>
      <c r="G11" s="23"/>
      <c r="H11" s="8">
        <f t="shared" si="0"/>
        <v>688385.16</v>
      </c>
    </row>
    <row r="12" spans="1:8" ht="16.5" customHeight="1">
      <c r="A12" s="2" t="s">
        <v>43</v>
      </c>
      <c r="B12" s="18" t="s">
        <v>7</v>
      </c>
      <c r="C12" s="15" t="s">
        <v>7</v>
      </c>
      <c r="D12" s="44" t="s">
        <v>44</v>
      </c>
      <c r="E12" s="44"/>
      <c r="F12" s="3">
        <f>F13+F17</f>
        <v>69100</v>
      </c>
      <c r="G12" s="3">
        <f>G13+G17</f>
        <v>25055</v>
      </c>
      <c r="H12" s="3">
        <f>H13+H17</f>
        <v>94155</v>
      </c>
    </row>
    <row r="13" spans="1:8" ht="16.5" customHeight="1">
      <c r="A13" s="4" t="s">
        <v>7</v>
      </c>
      <c r="B13" s="18" t="s">
        <v>45</v>
      </c>
      <c r="C13" s="15" t="s">
        <v>7</v>
      </c>
      <c r="D13" s="39" t="s">
        <v>46</v>
      </c>
      <c r="E13" s="39"/>
      <c r="F13" s="8">
        <v>69100</v>
      </c>
      <c r="G13" s="23">
        <f>SUM(G14:G16)</f>
        <v>0</v>
      </c>
      <c r="H13" s="8">
        <f>SUM(H14:H16)</f>
        <v>69100</v>
      </c>
    </row>
    <row r="14" spans="1:8" ht="14.25" customHeight="1">
      <c r="A14" s="38"/>
      <c r="B14" s="19"/>
      <c r="C14" s="16" t="s">
        <v>21</v>
      </c>
      <c r="D14" s="39" t="s">
        <v>22</v>
      </c>
      <c r="E14" s="39"/>
      <c r="F14" s="8">
        <v>58640</v>
      </c>
      <c r="G14" s="23"/>
      <c r="H14" s="8">
        <f>F14+G14</f>
        <v>58640</v>
      </c>
    </row>
    <row r="15" spans="1:8" ht="15" customHeight="1">
      <c r="A15" s="38"/>
      <c r="B15" s="19"/>
      <c r="C15" s="16" t="s">
        <v>25</v>
      </c>
      <c r="D15" s="39" t="s">
        <v>26</v>
      </c>
      <c r="E15" s="39"/>
      <c r="F15" s="8">
        <v>8910</v>
      </c>
      <c r="G15" s="23"/>
      <c r="H15" s="8">
        <f>F15+G15</f>
        <v>8910</v>
      </c>
    </row>
    <row r="16" spans="1:8" ht="25.5" customHeight="1">
      <c r="A16" s="38"/>
      <c r="B16" s="19"/>
      <c r="C16" s="16" t="s">
        <v>27</v>
      </c>
      <c r="D16" s="39" t="s">
        <v>28</v>
      </c>
      <c r="E16" s="39"/>
      <c r="F16" s="8">
        <v>1550</v>
      </c>
      <c r="G16" s="23"/>
      <c r="H16" s="8">
        <f>F16+G16</f>
        <v>1550</v>
      </c>
    </row>
    <row r="17" spans="1:8" ht="17.25" customHeight="1">
      <c r="A17" s="4" t="s">
        <v>7</v>
      </c>
      <c r="B17" s="18">
        <v>75056</v>
      </c>
      <c r="C17" s="15" t="s">
        <v>7</v>
      </c>
      <c r="D17" s="45" t="s">
        <v>78</v>
      </c>
      <c r="E17" s="46"/>
      <c r="F17" s="23">
        <f>SUM(F18:F20)</f>
        <v>0</v>
      </c>
      <c r="G17" s="23">
        <f>SUM(G18:G20)</f>
        <v>25055</v>
      </c>
      <c r="H17" s="8">
        <f>SUM(H18:H20)</f>
        <v>25055</v>
      </c>
    </row>
    <row r="18" spans="1:8" ht="18.75" customHeight="1">
      <c r="A18" s="38"/>
      <c r="B18" s="19"/>
      <c r="C18" s="16">
        <v>3020</v>
      </c>
      <c r="D18" s="39" t="s">
        <v>79</v>
      </c>
      <c r="E18" s="39"/>
      <c r="F18" s="8">
        <v>0</v>
      </c>
      <c r="G18" s="23">
        <v>14000</v>
      </c>
      <c r="H18" s="8">
        <f>F18+G18</f>
        <v>14000</v>
      </c>
    </row>
    <row r="19" spans="1:8" ht="15.75" customHeight="1">
      <c r="A19" s="38"/>
      <c r="B19" s="19"/>
      <c r="C19" s="16">
        <v>4170</v>
      </c>
      <c r="D19" s="42" t="s">
        <v>60</v>
      </c>
      <c r="E19" s="43"/>
      <c r="F19" s="8">
        <v>0</v>
      </c>
      <c r="G19" s="23">
        <v>10339</v>
      </c>
      <c r="H19" s="8">
        <f>F19+G19</f>
        <v>10339</v>
      </c>
    </row>
    <row r="20" spans="1:8" ht="18.75" customHeight="1">
      <c r="A20" s="38"/>
      <c r="B20" s="19"/>
      <c r="C20" s="16">
        <v>4210</v>
      </c>
      <c r="D20" s="39" t="s">
        <v>12</v>
      </c>
      <c r="E20" s="39"/>
      <c r="F20" s="8">
        <v>0</v>
      </c>
      <c r="G20" s="23">
        <v>716</v>
      </c>
      <c r="H20" s="8">
        <f>F20+G20</f>
        <v>716</v>
      </c>
    </row>
    <row r="21" spans="1:8" ht="22.5" customHeight="1">
      <c r="A21" s="2" t="s">
        <v>47</v>
      </c>
      <c r="B21" s="18" t="s">
        <v>7</v>
      </c>
      <c r="C21" s="15" t="s">
        <v>7</v>
      </c>
      <c r="D21" s="44" t="s">
        <v>52</v>
      </c>
      <c r="E21" s="44"/>
      <c r="F21" s="3">
        <f>F22+F25</f>
        <v>99339</v>
      </c>
      <c r="G21" s="3">
        <f>G22+G25</f>
        <v>0</v>
      </c>
      <c r="H21" s="3">
        <f>H22+H25</f>
        <v>99339</v>
      </c>
    </row>
    <row r="22" spans="1:8" ht="30" customHeight="1">
      <c r="A22" s="2"/>
      <c r="B22" s="18" t="s">
        <v>48</v>
      </c>
      <c r="C22" s="15" t="s">
        <v>7</v>
      </c>
      <c r="D22" s="39" t="s">
        <v>49</v>
      </c>
      <c r="E22" s="39"/>
      <c r="F22" s="8">
        <v>2200</v>
      </c>
      <c r="G22" s="23">
        <f>SUM(G23:G24)</f>
        <v>0</v>
      </c>
      <c r="H22" s="8">
        <f>SUM(H23:H24)</f>
        <v>2200</v>
      </c>
    </row>
    <row r="23" spans="1:8" ht="13.5" customHeight="1">
      <c r="A23" s="2"/>
      <c r="B23" s="19"/>
      <c r="C23" s="16" t="s">
        <v>11</v>
      </c>
      <c r="D23" s="39" t="s">
        <v>12</v>
      </c>
      <c r="E23" s="39"/>
      <c r="F23" s="8">
        <v>1200</v>
      </c>
      <c r="G23" s="23"/>
      <c r="H23" s="8">
        <f>F23+G23</f>
        <v>1200</v>
      </c>
    </row>
    <row r="24" spans="1:8" ht="22.5" customHeight="1">
      <c r="A24" s="2"/>
      <c r="B24" s="19"/>
      <c r="C24" s="16" t="s">
        <v>29</v>
      </c>
      <c r="D24" s="39" t="s">
        <v>30</v>
      </c>
      <c r="E24" s="39"/>
      <c r="F24" s="8">
        <v>1000</v>
      </c>
      <c r="G24" s="23"/>
      <c r="H24" s="8">
        <f>F24+G24</f>
        <v>1000</v>
      </c>
    </row>
    <row r="25" spans="1:8" ht="15.75" customHeight="1">
      <c r="A25" s="4" t="s">
        <v>7</v>
      </c>
      <c r="B25" s="18">
        <v>75107</v>
      </c>
      <c r="C25" s="15" t="s">
        <v>7</v>
      </c>
      <c r="D25" s="39" t="s">
        <v>59</v>
      </c>
      <c r="E25" s="39"/>
      <c r="F25" s="22">
        <f>SUM(F26:F31)</f>
        <v>97139</v>
      </c>
      <c r="G25" s="22">
        <f>SUM(G26:G31)</f>
        <v>0</v>
      </c>
      <c r="H25" s="22">
        <f>SUM(H26:H31)</f>
        <v>97139</v>
      </c>
    </row>
    <row r="26" spans="1:8" ht="15.75" customHeight="1">
      <c r="A26" s="4"/>
      <c r="B26" s="18"/>
      <c r="C26" s="16" t="s">
        <v>15</v>
      </c>
      <c r="D26" s="39" t="s">
        <v>16</v>
      </c>
      <c r="E26" s="39"/>
      <c r="F26" s="8">
        <v>59731.27</v>
      </c>
      <c r="G26" s="23">
        <v>0</v>
      </c>
      <c r="H26" s="8">
        <f aca="true" t="shared" si="1" ref="H26:H39">F26+G26</f>
        <v>59731.27</v>
      </c>
    </row>
    <row r="27" spans="1:8" ht="15" customHeight="1">
      <c r="A27" s="4"/>
      <c r="B27" s="18"/>
      <c r="C27" s="16" t="s">
        <v>25</v>
      </c>
      <c r="D27" s="39" t="s">
        <v>26</v>
      </c>
      <c r="E27" s="39"/>
      <c r="F27" s="8">
        <v>1908.26</v>
      </c>
      <c r="G27" s="23">
        <v>0</v>
      </c>
      <c r="H27" s="8">
        <f t="shared" si="1"/>
        <v>1908.26</v>
      </c>
    </row>
    <row r="28" spans="1:8" ht="26.25" customHeight="1">
      <c r="A28" s="4"/>
      <c r="B28" s="18"/>
      <c r="C28" s="16" t="s">
        <v>27</v>
      </c>
      <c r="D28" s="39" t="s">
        <v>28</v>
      </c>
      <c r="E28" s="39"/>
      <c r="F28" s="8">
        <v>231.57</v>
      </c>
      <c r="G28" s="23">
        <v>0</v>
      </c>
      <c r="H28" s="8">
        <f t="shared" si="1"/>
        <v>231.57</v>
      </c>
    </row>
    <row r="29" spans="1:8" ht="22.5" customHeight="1">
      <c r="A29" s="4"/>
      <c r="B29" s="18"/>
      <c r="C29" s="16">
        <v>4170</v>
      </c>
      <c r="D29" s="42" t="s">
        <v>60</v>
      </c>
      <c r="E29" s="43"/>
      <c r="F29" s="8">
        <v>21551</v>
      </c>
      <c r="G29" s="23">
        <v>0</v>
      </c>
      <c r="H29" s="8">
        <f t="shared" si="1"/>
        <v>21551</v>
      </c>
    </row>
    <row r="30" spans="1:8" ht="19.5" customHeight="1">
      <c r="A30" s="38"/>
      <c r="B30" s="19"/>
      <c r="C30" s="16" t="s">
        <v>11</v>
      </c>
      <c r="D30" s="39" t="s">
        <v>12</v>
      </c>
      <c r="E30" s="39"/>
      <c r="F30" s="8">
        <v>11397.7</v>
      </c>
      <c r="G30" s="23">
        <v>0</v>
      </c>
      <c r="H30" s="8">
        <f t="shared" si="1"/>
        <v>11397.7</v>
      </c>
    </row>
    <row r="31" spans="1:8" ht="15" customHeight="1">
      <c r="A31" s="38"/>
      <c r="B31" s="19"/>
      <c r="C31" s="16" t="s">
        <v>29</v>
      </c>
      <c r="D31" s="39" t="s">
        <v>30</v>
      </c>
      <c r="E31" s="39"/>
      <c r="F31" s="8">
        <v>2319.2</v>
      </c>
      <c r="G31" s="23">
        <v>0</v>
      </c>
      <c r="H31" s="8">
        <f t="shared" si="1"/>
        <v>2319.2</v>
      </c>
    </row>
    <row r="32" spans="1:8" ht="15" customHeight="1">
      <c r="A32" s="2">
        <v>801</v>
      </c>
      <c r="B32" s="18" t="s">
        <v>7</v>
      </c>
      <c r="C32" s="15" t="s">
        <v>7</v>
      </c>
      <c r="D32" s="44" t="s">
        <v>75</v>
      </c>
      <c r="E32" s="44"/>
      <c r="F32" s="3">
        <f>F33</f>
        <v>96470</v>
      </c>
      <c r="G32" s="3">
        <f>G33</f>
        <v>0</v>
      </c>
      <c r="H32" s="3">
        <f>H33</f>
        <v>96470</v>
      </c>
    </row>
    <row r="33" spans="1:8" ht="39" customHeight="1">
      <c r="A33" s="2"/>
      <c r="B33" s="18">
        <v>80153</v>
      </c>
      <c r="C33" s="15" t="s">
        <v>7</v>
      </c>
      <c r="D33" s="39" t="s">
        <v>76</v>
      </c>
      <c r="E33" s="39"/>
      <c r="F33" s="23">
        <f>SUM(F34:F35)</f>
        <v>96470</v>
      </c>
      <c r="G33" s="23">
        <f>SUM(G34:G35)</f>
        <v>0</v>
      </c>
      <c r="H33" s="23">
        <f>SUM(H34:H35)</f>
        <v>96470</v>
      </c>
    </row>
    <row r="34" spans="1:8" ht="15" customHeight="1">
      <c r="A34" s="2"/>
      <c r="B34" s="19"/>
      <c r="C34" s="16" t="s">
        <v>11</v>
      </c>
      <c r="D34" s="39" t="s">
        <v>12</v>
      </c>
      <c r="E34" s="39"/>
      <c r="F34" s="8">
        <v>955</v>
      </c>
      <c r="G34" s="23">
        <v>0</v>
      </c>
      <c r="H34" s="8">
        <f>F34+G34</f>
        <v>955</v>
      </c>
    </row>
    <row r="35" spans="1:8" ht="12" customHeight="1">
      <c r="A35" s="2"/>
      <c r="B35" s="19"/>
      <c r="C35" s="16">
        <v>4240</v>
      </c>
      <c r="D35" s="39" t="s">
        <v>74</v>
      </c>
      <c r="E35" s="39"/>
      <c r="F35" s="8">
        <v>95515</v>
      </c>
      <c r="G35" s="23">
        <v>0</v>
      </c>
      <c r="H35" s="8">
        <f>F35+G35</f>
        <v>95515</v>
      </c>
    </row>
    <row r="36" spans="1:8" ht="12" customHeight="1">
      <c r="A36" s="2" t="s">
        <v>6</v>
      </c>
      <c r="B36" s="18" t="s">
        <v>7</v>
      </c>
      <c r="C36" s="15" t="s">
        <v>7</v>
      </c>
      <c r="D36" s="44" t="s">
        <v>8</v>
      </c>
      <c r="E36" s="44"/>
      <c r="F36" s="30">
        <f>F37+F40+F42</f>
        <v>35557</v>
      </c>
      <c r="G36" s="30">
        <f>G37+G40+G42</f>
        <v>0</v>
      </c>
      <c r="H36" s="3">
        <f>H37+H40+H42</f>
        <v>35557</v>
      </c>
    </row>
    <row r="37" spans="1:8" ht="16.5" customHeight="1">
      <c r="A37" s="2"/>
      <c r="B37" s="18">
        <v>85215</v>
      </c>
      <c r="C37" s="15" t="s">
        <v>7</v>
      </c>
      <c r="D37" s="39" t="s">
        <v>53</v>
      </c>
      <c r="E37" s="39"/>
      <c r="F37" s="23">
        <f>F38+F39</f>
        <v>357</v>
      </c>
      <c r="G37" s="23">
        <f>G38+G39</f>
        <v>0</v>
      </c>
      <c r="H37" s="8">
        <f t="shared" si="1"/>
        <v>357</v>
      </c>
    </row>
    <row r="38" spans="1:8" ht="12" customHeight="1">
      <c r="A38" s="2"/>
      <c r="B38" s="20" t="s">
        <v>7</v>
      </c>
      <c r="C38" s="16" t="s">
        <v>15</v>
      </c>
      <c r="D38" s="39" t="s">
        <v>16</v>
      </c>
      <c r="E38" s="39"/>
      <c r="F38" s="8">
        <v>350</v>
      </c>
      <c r="G38" s="23"/>
      <c r="H38" s="8">
        <f t="shared" si="1"/>
        <v>350</v>
      </c>
    </row>
    <row r="39" spans="1:8" ht="12" customHeight="1">
      <c r="A39" s="2"/>
      <c r="B39" s="18"/>
      <c r="C39" s="16">
        <v>4210</v>
      </c>
      <c r="D39" s="39" t="s">
        <v>12</v>
      </c>
      <c r="E39" s="39"/>
      <c r="F39" s="8">
        <v>7</v>
      </c>
      <c r="G39" s="23"/>
      <c r="H39" s="8">
        <f t="shared" si="1"/>
        <v>7</v>
      </c>
    </row>
    <row r="40" spans="1:8" ht="12" customHeight="1">
      <c r="A40" s="2"/>
      <c r="B40" s="18" t="s">
        <v>13</v>
      </c>
      <c r="C40" s="15" t="s">
        <v>7</v>
      </c>
      <c r="D40" s="39" t="s">
        <v>14</v>
      </c>
      <c r="E40" s="39"/>
      <c r="F40" s="23">
        <f>F41</f>
        <v>2400</v>
      </c>
      <c r="G40" s="23">
        <f>G41</f>
        <v>0</v>
      </c>
      <c r="H40" s="8">
        <f>H41</f>
        <v>2400</v>
      </c>
    </row>
    <row r="41" spans="1:8" ht="12" customHeight="1">
      <c r="A41" s="2"/>
      <c r="B41" s="20" t="s">
        <v>7</v>
      </c>
      <c r="C41" s="16" t="s">
        <v>15</v>
      </c>
      <c r="D41" s="39" t="s">
        <v>16</v>
      </c>
      <c r="E41" s="39"/>
      <c r="F41" s="8">
        <v>2400</v>
      </c>
      <c r="G41" s="23">
        <v>0</v>
      </c>
      <c r="H41" s="8">
        <f>F41+G41</f>
        <v>2400</v>
      </c>
    </row>
    <row r="42" spans="1:8" ht="18.75" customHeight="1">
      <c r="A42" s="2"/>
      <c r="B42" s="18">
        <v>85228</v>
      </c>
      <c r="C42" s="15" t="s">
        <v>7</v>
      </c>
      <c r="D42" s="39" t="s">
        <v>63</v>
      </c>
      <c r="E42" s="39"/>
      <c r="F42" s="8">
        <v>32800</v>
      </c>
      <c r="G42" s="8">
        <v>0</v>
      </c>
      <c r="H42" s="8">
        <f>F42+G42</f>
        <v>32800</v>
      </c>
    </row>
    <row r="43" spans="1:8" ht="18" customHeight="1">
      <c r="A43" s="4" t="s">
        <v>7</v>
      </c>
      <c r="B43" s="20" t="s">
        <v>7</v>
      </c>
      <c r="C43" s="16">
        <v>4170</v>
      </c>
      <c r="D43" s="42" t="s">
        <v>60</v>
      </c>
      <c r="E43" s="43"/>
      <c r="F43" s="8">
        <v>16930</v>
      </c>
      <c r="G43" s="23">
        <v>0</v>
      </c>
      <c r="H43" s="8">
        <f>F43+G43</f>
        <v>16930</v>
      </c>
    </row>
    <row r="44" spans="1:8" ht="18.75" customHeight="1">
      <c r="A44" s="4" t="s">
        <v>7</v>
      </c>
      <c r="B44" s="18"/>
      <c r="C44" s="16">
        <v>4300</v>
      </c>
      <c r="D44" s="39" t="s">
        <v>30</v>
      </c>
      <c r="E44" s="39"/>
      <c r="F44" s="8">
        <v>15870</v>
      </c>
      <c r="G44" s="23">
        <v>0</v>
      </c>
      <c r="H44" s="8">
        <f>F44+G44</f>
        <v>15870</v>
      </c>
    </row>
    <row r="45" spans="1:8" ht="17.25" customHeight="1">
      <c r="A45" s="2" t="s">
        <v>17</v>
      </c>
      <c r="B45" s="18" t="s">
        <v>7</v>
      </c>
      <c r="C45" s="15" t="s">
        <v>7</v>
      </c>
      <c r="D45" s="44" t="s">
        <v>18</v>
      </c>
      <c r="E45" s="44"/>
      <c r="F45" s="3">
        <f>F46+F54+F64+F66+F73</f>
        <v>15584584</v>
      </c>
      <c r="G45" s="3">
        <f>G46+G54+G64+G66+G73</f>
        <v>4000</v>
      </c>
      <c r="H45" s="3">
        <f>H46+H54+H64+H66+H73</f>
        <v>15588584</v>
      </c>
    </row>
    <row r="46" spans="1:8" ht="22.5" customHeight="1">
      <c r="A46" s="4" t="s">
        <v>7</v>
      </c>
      <c r="B46" s="18" t="s">
        <v>19</v>
      </c>
      <c r="C46" s="15" t="s">
        <v>7</v>
      </c>
      <c r="D46" s="39" t="s">
        <v>20</v>
      </c>
      <c r="E46" s="39"/>
      <c r="F46" s="8">
        <v>10700000</v>
      </c>
      <c r="G46" s="23"/>
      <c r="H46" s="8">
        <f>SUM(H47:H53)</f>
        <v>10700000</v>
      </c>
    </row>
    <row r="47" spans="1:8" ht="26.25" customHeight="1">
      <c r="A47" s="4" t="s">
        <v>7</v>
      </c>
      <c r="B47" s="20" t="s">
        <v>7</v>
      </c>
      <c r="C47" s="16" t="s">
        <v>9</v>
      </c>
      <c r="D47" s="39" t="s">
        <v>10</v>
      </c>
      <c r="E47" s="39"/>
      <c r="F47" s="8">
        <v>10561343</v>
      </c>
      <c r="G47" s="23"/>
      <c r="H47" s="8">
        <f>F47+G47</f>
        <v>10561343</v>
      </c>
    </row>
    <row r="48" spans="1:8" ht="14.25" customHeight="1">
      <c r="A48" s="4" t="s">
        <v>7</v>
      </c>
      <c r="B48" s="20" t="s">
        <v>7</v>
      </c>
      <c r="C48" s="16" t="s">
        <v>21</v>
      </c>
      <c r="D48" s="39" t="s">
        <v>22</v>
      </c>
      <c r="E48" s="39"/>
      <c r="F48" s="8">
        <v>97000</v>
      </c>
      <c r="G48" s="23"/>
      <c r="H48" s="8">
        <f aca="true" t="shared" si="2" ref="H48:H53">F48+G48</f>
        <v>97000</v>
      </c>
    </row>
    <row r="49" spans="1:8" ht="15.75" customHeight="1">
      <c r="A49" s="4" t="s">
        <v>7</v>
      </c>
      <c r="B49" s="20" t="s">
        <v>7</v>
      </c>
      <c r="C49" s="16" t="s">
        <v>23</v>
      </c>
      <c r="D49" s="39" t="s">
        <v>24</v>
      </c>
      <c r="E49" s="39"/>
      <c r="F49" s="8">
        <v>6120</v>
      </c>
      <c r="G49" s="23"/>
      <c r="H49" s="8">
        <f t="shared" si="2"/>
        <v>6120</v>
      </c>
    </row>
    <row r="50" spans="1:8" ht="21" customHeight="1">
      <c r="A50" s="4" t="s">
        <v>7</v>
      </c>
      <c r="B50" s="20" t="s">
        <v>7</v>
      </c>
      <c r="C50" s="16" t="s">
        <v>25</v>
      </c>
      <c r="D50" s="39" t="s">
        <v>26</v>
      </c>
      <c r="E50" s="39"/>
      <c r="F50" s="8">
        <v>18010</v>
      </c>
      <c r="G50" s="23"/>
      <c r="H50" s="8">
        <f t="shared" si="2"/>
        <v>18010</v>
      </c>
    </row>
    <row r="51" spans="1:8" ht="27" customHeight="1">
      <c r="A51" s="4" t="s">
        <v>7</v>
      </c>
      <c r="B51" s="20" t="s">
        <v>7</v>
      </c>
      <c r="C51" s="16" t="s">
        <v>27</v>
      </c>
      <c r="D51" s="39" t="s">
        <v>28</v>
      </c>
      <c r="E51" s="39"/>
      <c r="F51" s="8">
        <v>2527</v>
      </c>
      <c r="G51" s="23"/>
      <c r="H51" s="8">
        <f t="shared" si="2"/>
        <v>2527</v>
      </c>
    </row>
    <row r="52" spans="1:8" ht="13.5" customHeight="1">
      <c r="A52" s="4" t="s">
        <v>7</v>
      </c>
      <c r="B52" s="20" t="s">
        <v>7</v>
      </c>
      <c r="C52" s="16" t="s">
        <v>11</v>
      </c>
      <c r="D52" s="39" t="s">
        <v>12</v>
      </c>
      <c r="E52" s="39"/>
      <c r="F52" s="8">
        <v>5000</v>
      </c>
      <c r="G52" s="23"/>
      <c r="H52" s="8">
        <f t="shared" si="2"/>
        <v>5000</v>
      </c>
    </row>
    <row r="53" spans="1:8" ht="14.25" customHeight="1">
      <c r="A53" s="4" t="s">
        <v>7</v>
      </c>
      <c r="B53" s="20" t="s">
        <v>7</v>
      </c>
      <c r="C53" s="16" t="s">
        <v>29</v>
      </c>
      <c r="D53" s="39" t="s">
        <v>30</v>
      </c>
      <c r="E53" s="39"/>
      <c r="F53" s="8">
        <v>10000</v>
      </c>
      <c r="G53" s="23"/>
      <c r="H53" s="8">
        <f t="shared" si="2"/>
        <v>10000</v>
      </c>
    </row>
    <row r="54" spans="1:8" ht="32.25" customHeight="1">
      <c r="A54" s="4" t="s">
        <v>7</v>
      </c>
      <c r="B54" s="18" t="s">
        <v>31</v>
      </c>
      <c r="C54" s="15" t="s">
        <v>7</v>
      </c>
      <c r="D54" s="39" t="s">
        <v>58</v>
      </c>
      <c r="E54" s="39"/>
      <c r="F54" s="8">
        <f>SUM(F55:F63)</f>
        <v>4404124</v>
      </c>
      <c r="G54" s="8">
        <f>SUM(G55:G63)</f>
        <v>0</v>
      </c>
      <c r="H54" s="8">
        <f>SUM(H55:H63)</f>
        <v>4404124</v>
      </c>
    </row>
    <row r="55" spans="1:8" ht="17.25" customHeight="1">
      <c r="A55" s="4" t="s">
        <v>7</v>
      </c>
      <c r="B55" s="20" t="s">
        <v>7</v>
      </c>
      <c r="C55" s="16" t="s">
        <v>9</v>
      </c>
      <c r="D55" s="39" t="s">
        <v>10</v>
      </c>
      <c r="E55" s="39"/>
      <c r="F55" s="8">
        <v>4079273</v>
      </c>
      <c r="G55" s="23">
        <v>0</v>
      </c>
      <c r="H55" s="8">
        <f aca="true" t="shared" si="3" ref="H55:H63">F55+G55</f>
        <v>4079273</v>
      </c>
    </row>
    <row r="56" spans="1:8" ht="15.75" customHeight="1">
      <c r="A56" s="4" t="s">
        <v>7</v>
      </c>
      <c r="B56" s="20" t="s">
        <v>7</v>
      </c>
      <c r="C56" s="16" t="s">
        <v>21</v>
      </c>
      <c r="D56" s="39" t="s">
        <v>22</v>
      </c>
      <c r="E56" s="39"/>
      <c r="F56" s="8">
        <v>67830</v>
      </c>
      <c r="G56" s="23"/>
      <c r="H56" s="8">
        <f t="shared" si="3"/>
        <v>67830</v>
      </c>
    </row>
    <row r="57" spans="1:8" ht="15.75" customHeight="1">
      <c r="A57" s="4" t="s">
        <v>7</v>
      </c>
      <c r="B57" s="20" t="s">
        <v>7</v>
      </c>
      <c r="C57" s="16" t="s">
        <v>23</v>
      </c>
      <c r="D57" s="39" t="s">
        <v>24</v>
      </c>
      <c r="E57" s="39"/>
      <c r="F57" s="8">
        <v>5600</v>
      </c>
      <c r="G57" s="23"/>
      <c r="H57" s="8">
        <f t="shared" si="3"/>
        <v>5600</v>
      </c>
    </row>
    <row r="58" spans="1:8" ht="15.75" customHeight="1">
      <c r="A58" s="4" t="s">
        <v>7</v>
      </c>
      <c r="B58" s="20" t="s">
        <v>7</v>
      </c>
      <c r="C58" s="16" t="s">
        <v>25</v>
      </c>
      <c r="D58" s="39" t="s">
        <v>26</v>
      </c>
      <c r="E58" s="39"/>
      <c r="F58" s="8">
        <v>229251</v>
      </c>
      <c r="G58" s="23">
        <v>0</v>
      </c>
      <c r="H58" s="8">
        <f t="shared" si="3"/>
        <v>229251</v>
      </c>
    </row>
    <row r="59" spans="1:8" ht="24" customHeight="1">
      <c r="A59" s="4" t="s">
        <v>7</v>
      </c>
      <c r="B59" s="20" t="s">
        <v>7</v>
      </c>
      <c r="C59" s="16" t="s">
        <v>27</v>
      </c>
      <c r="D59" s="39" t="s">
        <v>28</v>
      </c>
      <c r="E59" s="39"/>
      <c r="F59" s="8">
        <v>2068</v>
      </c>
      <c r="G59" s="23"/>
      <c r="H59" s="8">
        <f t="shared" si="3"/>
        <v>2068</v>
      </c>
    </row>
    <row r="60" spans="1:8" ht="12" customHeight="1">
      <c r="A60" s="4" t="s">
        <v>7</v>
      </c>
      <c r="B60" s="20" t="s">
        <v>7</v>
      </c>
      <c r="C60" s="16" t="s">
        <v>11</v>
      </c>
      <c r="D60" s="39" t="s">
        <v>12</v>
      </c>
      <c r="E60" s="39"/>
      <c r="F60" s="8">
        <v>2600</v>
      </c>
      <c r="G60" s="23">
        <v>0</v>
      </c>
      <c r="H60" s="8">
        <f t="shared" si="3"/>
        <v>2600</v>
      </c>
    </row>
    <row r="61" spans="1:8" ht="13.5" customHeight="1">
      <c r="A61" s="4" t="s">
        <v>7</v>
      </c>
      <c r="B61" s="20" t="s">
        <v>7</v>
      </c>
      <c r="C61" s="16" t="s">
        <v>29</v>
      </c>
      <c r="D61" s="39" t="s">
        <v>30</v>
      </c>
      <c r="E61" s="39"/>
      <c r="F61" s="8">
        <v>15000</v>
      </c>
      <c r="G61" s="23"/>
      <c r="H61" s="8">
        <f t="shared" si="3"/>
        <v>15000</v>
      </c>
    </row>
    <row r="62" spans="1:8" ht="16.5" customHeight="1">
      <c r="A62" s="4" t="s">
        <v>7</v>
      </c>
      <c r="B62" s="20" t="s">
        <v>7</v>
      </c>
      <c r="C62" s="16" t="s">
        <v>33</v>
      </c>
      <c r="D62" s="39" t="s">
        <v>34</v>
      </c>
      <c r="E62" s="39"/>
      <c r="F62" s="8">
        <v>2002</v>
      </c>
      <c r="G62" s="23"/>
      <c r="H62" s="8">
        <f t="shared" si="3"/>
        <v>2002</v>
      </c>
    </row>
    <row r="63" spans="1:8" ht="15" customHeight="1">
      <c r="A63" s="4" t="s">
        <v>7</v>
      </c>
      <c r="B63" s="20" t="s">
        <v>7</v>
      </c>
      <c r="C63" s="16" t="s">
        <v>35</v>
      </c>
      <c r="D63" s="39" t="s">
        <v>36</v>
      </c>
      <c r="E63" s="39"/>
      <c r="F63" s="8">
        <v>500</v>
      </c>
      <c r="G63" s="23"/>
      <c r="H63" s="8">
        <f t="shared" si="3"/>
        <v>500</v>
      </c>
    </row>
    <row r="64" spans="1:8" ht="15.75" customHeight="1">
      <c r="A64" s="4"/>
      <c r="B64" s="31">
        <v>85503</v>
      </c>
      <c r="C64" s="16"/>
      <c r="D64" s="42" t="s">
        <v>62</v>
      </c>
      <c r="E64" s="43"/>
      <c r="F64" s="8">
        <v>600</v>
      </c>
      <c r="G64" s="23">
        <f>G65</f>
        <v>0</v>
      </c>
      <c r="H64" s="8">
        <f>H65</f>
        <v>600</v>
      </c>
    </row>
    <row r="65" spans="1:8" ht="18.75" customHeight="1">
      <c r="A65" s="4"/>
      <c r="B65" s="20"/>
      <c r="C65" s="16" t="s">
        <v>11</v>
      </c>
      <c r="D65" s="39" t="s">
        <v>12</v>
      </c>
      <c r="E65" s="39"/>
      <c r="F65" s="8">
        <v>600</v>
      </c>
      <c r="G65" s="23">
        <v>0</v>
      </c>
      <c r="H65" s="8">
        <f>F65+G65</f>
        <v>600</v>
      </c>
    </row>
    <row r="66" spans="1:8" ht="20.25" customHeight="1">
      <c r="A66" s="4" t="s">
        <v>7</v>
      </c>
      <c r="B66" s="18" t="s">
        <v>37</v>
      </c>
      <c r="C66" s="15" t="s">
        <v>7</v>
      </c>
      <c r="D66" s="39" t="s">
        <v>38</v>
      </c>
      <c r="E66" s="39"/>
      <c r="F66" s="8">
        <v>435860</v>
      </c>
      <c r="G66" s="23">
        <f>SUM(G67:G72)</f>
        <v>0</v>
      </c>
      <c r="H66" s="8">
        <f>SUM(H67:H72)</f>
        <v>435860</v>
      </c>
    </row>
    <row r="67" spans="1:8" ht="15" customHeight="1">
      <c r="A67" s="4" t="s">
        <v>7</v>
      </c>
      <c r="B67" s="20" t="s">
        <v>7</v>
      </c>
      <c r="C67" s="16" t="s">
        <v>9</v>
      </c>
      <c r="D67" s="39" t="s">
        <v>10</v>
      </c>
      <c r="E67" s="39"/>
      <c r="F67" s="8">
        <v>420940</v>
      </c>
      <c r="G67" s="23"/>
      <c r="H67" s="8">
        <f aca="true" t="shared" si="4" ref="H67:H72">F67+G67</f>
        <v>420940</v>
      </c>
    </row>
    <row r="68" spans="1:8" ht="15" customHeight="1">
      <c r="A68" s="4" t="s">
        <v>7</v>
      </c>
      <c r="B68" s="20" t="s">
        <v>7</v>
      </c>
      <c r="C68" s="16" t="s">
        <v>21</v>
      </c>
      <c r="D68" s="39" t="s">
        <v>22</v>
      </c>
      <c r="E68" s="39"/>
      <c r="F68" s="8">
        <v>11405</v>
      </c>
      <c r="G68" s="23"/>
      <c r="H68" s="8">
        <f t="shared" si="4"/>
        <v>11405</v>
      </c>
    </row>
    <row r="69" spans="1:8" ht="18.75" customHeight="1">
      <c r="A69" s="4" t="s">
        <v>7</v>
      </c>
      <c r="B69" s="20" t="s">
        <v>7</v>
      </c>
      <c r="C69" s="16" t="s">
        <v>25</v>
      </c>
      <c r="D69" s="39" t="s">
        <v>26</v>
      </c>
      <c r="E69" s="39"/>
      <c r="F69" s="8">
        <v>1993</v>
      </c>
      <c r="G69" s="23"/>
      <c r="H69" s="8">
        <f t="shared" si="4"/>
        <v>1993</v>
      </c>
    </row>
    <row r="70" spans="1:8" ht="27.75" customHeight="1">
      <c r="A70" s="4" t="s">
        <v>7</v>
      </c>
      <c r="B70" s="20" t="s">
        <v>7</v>
      </c>
      <c r="C70" s="16" t="s">
        <v>27</v>
      </c>
      <c r="D70" s="39" t="s">
        <v>28</v>
      </c>
      <c r="E70" s="39"/>
      <c r="F70" s="8">
        <v>282</v>
      </c>
      <c r="G70" s="23"/>
      <c r="H70" s="8">
        <f t="shared" si="4"/>
        <v>282</v>
      </c>
    </row>
    <row r="71" spans="1:8" ht="19.5" customHeight="1">
      <c r="A71" s="4" t="s">
        <v>7</v>
      </c>
      <c r="B71" s="20" t="s">
        <v>7</v>
      </c>
      <c r="C71" s="16" t="s">
        <v>11</v>
      </c>
      <c r="D71" s="39" t="s">
        <v>12</v>
      </c>
      <c r="E71" s="39"/>
      <c r="F71" s="8">
        <v>839</v>
      </c>
      <c r="G71" s="23"/>
      <c r="H71" s="8">
        <f t="shared" si="4"/>
        <v>839</v>
      </c>
    </row>
    <row r="72" spans="1:8" ht="12">
      <c r="A72" s="4" t="s">
        <v>7</v>
      </c>
      <c r="B72" s="20" t="s">
        <v>7</v>
      </c>
      <c r="C72" s="16" t="s">
        <v>29</v>
      </c>
      <c r="D72" s="39" t="s">
        <v>30</v>
      </c>
      <c r="E72" s="39"/>
      <c r="F72" s="8">
        <v>401</v>
      </c>
      <c r="G72" s="23"/>
      <c r="H72" s="8">
        <f t="shared" si="4"/>
        <v>401</v>
      </c>
    </row>
    <row r="73" spans="1:8" ht="63.75" customHeight="1">
      <c r="A73" s="4" t="s">
        <v>7</v>
      </c>
      <c r="B73" s="18" t="s">
        <v>39</v>
      </c>
      <c r="C73" s="15" t="s">
        <v>7</v>
      </c>
      <c r="D73" s="39" t="s">
        <v>57</v>
      </c>
      <c r="E73" s="39"/>
      <c r="F73" s="8">
        <f>F74</f>
        <v>44000</v>
      </c>
      <c r="G73" s="8">
        <f>G74</f>
        <v>4000</v>
      </c>
      <c r="H73" s="8">
        <f>H74</f>
        <v>48000</v>
      </c>
    </row>
    <row r="74" spans="1:8" ht="12">
      <c r="A74" s="4" t="s">
        <v>7</v>
      </c>
      <c r="B74" s="20" t="s">
        <v>7</v>
      </c>
      <c r="C74" s="16" t="s">
        <v>40</v>
      </c>
      <c r="D74" s="39" t="s">
        <v>41</v>
      </c>
      <c r="E74" s="39"/>
      <c r="F74" s="8">
        <v>44000</v>
      </c>
      <c r="G74" s="25">
        <v>4000</v>
      </c>
      <c r="H74" s="8">
        <f>F74+G74</f>
        <v>48000</v>
      </c>
    </row>
    <row r="75" spans="1:8" ht="11.25">
      <c r="A75" s="40" t="s">
        <v>42</v>
      </c>
      <c r="B75" s="40"/>
      <c r="C75" s="40"/>
      <c r="D75" s="40"/>
      <c r="E75" s="40"/>
      <c r="F75" s="3">
        <f>F4+F12+F21+F32+F36+F45</f>
        <v>16587202.86</v>
      </c>
      <c r="G75" s="3">
        <f>G4+G12+G21+G32+G36+G45</f>
        <v>29055</v>
      </c>
      <c r="H75" s="3">
        <f>H4+H12+H21+H32+H36+H45</f>
        <v>16616257.86</v>
      </c>
    </row>
    <row r="77" spans="5:8" ht="12.75">
      <c r="E77" s="41"/>
      <c r="F77" s="41"/>
      <c r="G77" s="41"/>
      <c r="H77" s="41"/>
    </row>
  </sheetData>
  <sheetProtection/>
  <mergeCells count="76">
    <mergeCell ref="A1:H1"/>
    <mergeCell ref="A2:H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A75:E75"/>
    <mergeCell ref="E77:H77"/>
  </mergeCells>
  <printOptions/>
  <pageMargins left="0.39" right="0.39" top="0.39" bottom="0.39" header="0" footer="0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SheetLayoutView="100" zoomScalePageLayoutView="0" workbookViewId="0" topLeftCell="A34">
      <selection activeCell="G45" sqref="G45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37" t="s">
        <v>1</v>
      </c>
      <c r="B3" s="17" t="s">
        <v>2</v>
      </c>
      <c r="C3" s="14" t="s">
        <v>3</v>
      </c>
      <c r="D3" s="49" t="s">
        <v>4</v>
      </c>
      <c r="E3" s="49"/>
      <c r="F3" s="37" t="s">
        <v>54</v>
      </c>
      <c r="G3" s="37" t="s">
        <v>55</v>
      </c>
      <c r="H3" s="37" t="s">
        <v>56</v>
      </c>
    </row>
    <row r="4" spans="1:8" ht="16.5" customHeight="1">
      <c r="A4" s="27" t="s">
        <v>64</v>
      </c>
      <c r="B4" s="28" t="s">
        <v>7</v>
      </c>
      <c r="C4" s="15" t="s">
        <v>7</v>
      </c>
      <c r="D4" s="44" t="s">
        <v>66</v>
      </c>
      <c r="E4" s="44"/>
      <c r="F4" s="3">
        <v>702152.86</v>
      </c>
      <c r="G4" s="30">
        <f>G5</f>
        <v>0</v>
      </c>
      <c r="H4" s="3">
        <f>H5</f>
        <v>702152.86</v>
      </c>
    </row>
    <row r="5" spans="1:8" ht="15.75" customHeight="1">
      <c r="A5" s="29" t="s">
        <v>7</v>
      </c>
      <c r="B5" s="28" t="s">
        <v>65</v>
      </c>
      <c r="C5" s="15" t="s">
        <v>7</v>
      </c>
      <c r="D5" s="39" t="s">
        <v>67</v>
      </c>
      <c r="E5" s="39"/>
      <c r="F5" s="8">
        <v>702152.86</v>
      </c>
      <c r="G5" s="23">
        <f>SUM(G6:G11)</f>
        <v>0</v>
      </c>
      <c r="H5" s="8">
        <f>SUM(H6:H11)</f>
        <v>702152.86</v>
      </c>
    </row>
    <row r="6" spans="1:8" ht="18" customHeight="1">
      <c r="A6" s="37"/>
      <c r="B6" s="19"/>
      <c r="C6" s="16" t="s">
        <v>21</v>
      </c>
      <c r="D6" s="39" t="s">
        <v>22</v>
      </c>
      <c r="E6" s="39"/>
      <c r="F6" s="8">
        <v>6400</v>
      </c>
      <c r="G6" s="23"/>
      <c r="H6" s="8">
        <f aca="true" t="shared" si="0" ref="H6:H11">F6+G6</f>
        <v>6400</v>
      </c>
    </row>
    <row r="7" spans="1:8" ht="17.25" customHeight="1">
      <c r="A7" s="37"/>
      <c r="B7" s="19"/>
      <c r="C7" s="16" t="s">
        <v>25</v>
      </c>
      <c r="D7" s="39" t="s">
        <v>26</v>
      </c>
      <c r="E7" s="39"/>
      <c r="F7" s="8">
        <v>1100.16</v>
      </c>
      <c r="G7" s="23"/>
      <c r="H7" s="8">
        <f t="shared" si="0"/>
        <v>1100.16</v>
      </c>
    </row>
    <row r="8" spans="1:8" ht="23.25" customHeight="1">
      <c r="A8" s="37"/>
      <c r="B8" s="19"/>
      <c r="C8" s="16" t="s">
        <v>27</v>
      </c>
      <c r="D8" s="39" t="s">
        <v>28</v>
      </c>
      <c r="E8" s="39"/>
      <c r="F8" s="8">
        <v>156.8</v>
      </c>
      <c r="G8" s="23"/>
      <c r="H8" s="8">
        <f t="shared" si="0"/>
        <v>156.8</v>
      </c>
    </row>
    <row r="9" spans="1:8" ht="18" customHeight="1">
      <c r="A9" s="37"/>
      <c r="B9" s="19"/>
      <c r="C9" s="16">
        <v>4210</v>
      </c>
      <c r="D9" s="39" t="s">
        <v>12</v>
      </c>
      <c r="E9" s="39"/>
      <c r="F9" s="8">
        <v>2710.74</v>
      </c>
      <c r="G9" s="23"/>
      <c r="H9" s="8">
        <f t="shared" si="0"/>
        <v>2710.74</v>
      </c>
    </row>
    <row r="10" spans="1:8" ht="15.75" customHeight="1">
      <c r="A10" s="37"/>
      <c r="B10" s="19"/>
      <c r="C10" s="16">
        <v>4300</v>
      </c>
      <c r="D10" s="39" t="s">
        <v>30</v>
      </c>
      <c r="E10" s="39"/>
      <c r="F10" s="8">
        <v>3400</v>
      </c>
      <c r="G10" s="23"/>
      <c r="H10" s="8">
        <f t="shared" si="0"/>
        <v>3400</v>
      </c>
    </row>
    <row r="11" spans="1:8" ht="22.5" customHeight="1">
      <c r="A11" s="37"/>
      <c r="B11" s="19"/>
      <c r="C11" s="16">
        <v>4430</v>
      </c>
      <c r="D11" s="39" t="s">
        <v>28</v>
      </c>
      <c r="E11" s="39"/>
      <c r="F11" s="8">
        <v>688385.16</v>
      </c>
      <c r="G11" s="23"/>
      <c r="H11" s="8">
        <f t="shared" si="0"/>
        <v>688385.16</v>
      </c>
    </row>
    <row r="12" spans="1:8" ht="16.5" customHeight="1">
      <c r="A12" s="2" t="s">
        <v>43</v>
      </c>
      <c r="B12" s="18" t="s">
        <v>7</v>
      </c>
      <c r="C12" s="15" t="s">
        <v>7</v>
      </c>
      <c r="D12" s="44" t="s">
        <v>44</v>
      </c>
      <c r="E12" s="44"/>
      <c r="F12" s="3">
        <v>69100</v>
      </c>
      <c r="G12" s="30">
        <f>G13</f>
        <v>0</v>
      </c>
      <c r="H12" s="3">
        <f>H13</f>
        <v>69100</v>
      </c>
    </row>
    <row r="13" spans="1:8" ht="16.5" customHeight="1">
      <c r="A13" s="4" t="s">
        <v>7</v>
      </c>
      <c r="B13" s="18" t="s">
        <v>45</v>
      </c>
      <c r="C13" s="15" t="s">
        <v>7</v>
      </c>
      <c r="D13" s="39" t="s">
        <v>46</v>
      </c>
      <c r="E13" s="39"/>
      <c r="F13" s="8">
        <v>69100</v>
      </c>
      <c r="G13" s="23">
        <f>SUM(G14:G16)</f>
        <v>0</v>
      </c>
      <c r="H13" s="8">
        <f>SUM(H14:H16)</f>
        <v>69100</v>
      </c>
    </row>
    <row r="14" spans="1:8" ht="14.25" customHeight="1">
      <c r="A14" s="37"/>
      <c r="B14" s="19"/>
      <c r="C14" s="16" t="s">
        <v>21</v>
      </c>
      <c r="D14" s="39" t="s">
        <v>22</v>
      </c>
      <c r="E14" s="39"/>
      <c r="F14" s="8">
        <v>58640</v>
      </c>
      <c r="G14" s="23"/>
      <c r="H14" s="8">
        <f>F14+G14</f>
        <v>58640</v>
      </c>
    </row>
    <row r="15" spans="1:8" ht="15" customHeight="1">
      <c r="A15" s="37"/>
      <c r="B15" s="19"/>
      <c r="C15" s="16" t="s">
        <v>25</v>
      </c>
      <c r="D15" s="39" t="s">
        <v>26</v>
      </c>
      <c r="E15" s="39"/>
      <c r="F15" s="8">
        <v>8910</v>
      </c>
      <c r="G15" s="23"/>
      <c r="H15" s="8">
        <f>F15+G15</f>
        <v>8910</v>
      </c>
    </row>
    <row r="16" spans="1:8" ht="21" customHeight="1">
      <c r="A16" s="37"/>
      <c r="B16" s="19"/>
      <c r="C16" s="16" t="s">
        <v>27</v>
      </c>
      <c r="D16" s="39" t="s">
        <v>28</v>
      </c>
      <c r="E16" s="39"/>
      <c r="F16" s="8">
        <v>1550</v>
      </c>
      <c r="G16" s="23"/>
      <c r="H16" s="8">
        <f>F16+G16</f>
        <v>1550</v>
      </c>
    </row>
    <row r="17" spans="1:8" ht="26.25" customHeight="1">
      <c r="A17" s="2" t="s">
        <v>47</v>
      </c>
      <c r="B17" s="18" t="s">
        <v>7</v>
      </c>
      <c r="C17" s="15" t="s">
        <v>7</v>
      </c>
      <c r="D17" s="44" t="s">
        <v>52</v>
      </c>
      <c r="E17" s="44"/>
      <c r="F17" s="3">
        <f>F18+F21</f>
        <v>99339</v>
      </c>
      <c r="G17" s="3">
        <f>G18+G21</f>
        <v>0</v>
      </c>
      <c r="H17" s="3">
        <f>H18+H21</f>
        <v>99339</v>
      </c>
    </row>
    <row r="18" spans="1:8" ht="26.25" customHeight="1">
      <c r="A18" s="2"/>
      <c r="B18" s="18" t="s">
        <v>48</v>
      </c>
      <c r="C18" s="15" t="s">
        <v>7</v>
      </c>
      <c r="D18" s="39" t="s">
        <v>49</v>
      </c>
      <c r="E18" s="39"/>
      <c r="F18" s="8">
        <v>2200</v>
      </c>
      <c r="G18" s="23">
        <f>SUM(G19:G20)</f>
        <v>0</v>
      </c>
      <c r="H18" s="8">
        <f>SUM(H19:H20)</f>
        <v>2200</v>
      </c>
    </row>
    <row r="19" spans="1:8" ht="15.75" customHeight="1">
      <c r="A19" s="2"/>
      <c r="B19" s="19"/>
      <c r="C19" s="16" t="s">
        <v>11</v>
      </c>
      <c r="D19" s="39" t="s">
        <v>12</v>
      </c>
      <c r="E19" s="39"/>
      <c r="F19" s="8">
        <v>1200</v>
      </c>
      <c r="G19" s="23"/>
      <c r="H19" s="8">
        <f>F19+G19</f>
        <v>1200</v>
      </c>
    </row>
    <row r="20" spans="1:8" ht="14.25" customHeight="1">
      <c r="A20" s="2"/>
      <c r="B20" s="19"/>
      <c r="C20" s="16" t="s">
        <v>29</v>
      </c>
      <c r="D20" s="39" t="s">
        <v>30</v>
      </c>
      <c r="E20" s="39"/>
      <c r="F20" s="8">
        <v>1000</v>
      </c>
      <c r="G20" s="23"/>
      <c r="H20" s="8">
        <f>F20+G20</f>
        <v>1000</v>
      </c>
    </row>
    <row r="21" spans="1:8" ht="22.5" customHeight="1">
      <c r="A21" s="4" t="s">
        <v>7</v>
      </c>
      <c r="B21" s="18">
        <v>75107</v>
      </c>
      <c r="C21" s="15" t="s">
        <v>7</v>
      </c>
      <c r="D21" s="39" t="s">
        <v>59</v>
      </c>
      <c r="E21" s="39"/>
      <c r="F21" s="22">
        <f>SUM(F22:F27)</f>
        <v>97139</v>
      </c>
      <c r="G21" s="22">
        <f>SUM(G22:G27)</f>
        <v>0</v>
      </c>
      <c r="H21" s="22">
        <f>SUM(H22:H27)</f>
        <v>97139</v>
      </c>
    </row>
    <row r="22" spans="1:8" ht="14.25" customHeight="1">
      <c r="A22" s="4"/>
      <c r="B22" s="18"/>
      <c r="C22" s="16" t="s">
        <v>15</v>
      </c>
      <c r="D22" s="39" t="s">
        <v>16</v>
      </c>
      <c r="E22" s="39"/>
      <c r="F22" s="8">
        <v>59860</v>
      </c>
      <c r="G22" s="23">
        <v>-128.73</v>
      </c>
      <c r="H22" s="8">
        <f aca="true" t="shared" si="1" ref="H22:H35">F22+G22</f>
        <v>59731.27</v>
      </c>
    </row>
    <row r="23" spans="1:8" ht="13.5" customHeight="1">
      <c r="A23" s="4"/>
      <c r="B23" s="18"/>
      <c r="C23" s="16" t="s">
        <v>25</v>
      </c>
      <c r="D23" s="39" t="s">
        <v>26</v>
      </c>
      <c r="E23" s="39"/>
      <c r="F23" s="8">
        <v>3835</v>
      </c>
      <c r="G23" s="23">
        <v>-1926.74</v>
      </c>
      <c r="H23" s="8">
        <f t="shared" si="1"/>
        <v>1908.26</v>
      </c>
    </row>
    <row r="24" spans="1:8" ht="22.5" customHeight="1">
      <c r="A24" s="4"/>
      <c r="B24" s="18"/>
      <c r="C24" s="16" t="s">
        <v>27</v>
      </c>
      <c r="D24" s="39" t="s">
        <v>28</v>
      </c>
      <c r="E24" s="39"/>
      <c r="F24" s="8">
        <v>535</v>
      </c>
      <c r="G24" s="23">
        <v>-303.43</v>
      </c>
      <c r="H24" s="8">
        <f t="shared" si="1"/>
        <v>231.57</v>
      </c>
    </row>
    <row r="25" spans="1:8" ht="15.75" customHeight="1">
      <c r="A25" s="4"/>
      <c r="B25" s="18"/>
      <c r="C25" s="16">
        <v>4170</v>
      </c>
      <c r="D25" s="42" t="s">
        <v>60</v>
      </c>
      <c r="E25" s="43"/>
      <c r="F25" s="8">
        <v>22101</v>
      </c>
      <c r="G25" s="23">
        <v>-550</v>
      </c>
      <c r="H25" s="8">
        <f t="shared" si="1"/>
        <v>21551</v>
      </c>
    </row>
    <row r="26" spans="1:8" ht="15.75" customHeight="1">
      <c r="A26" s="37"/>
      <c r="B26" s="19"/>
      <c r="C26" s="16" t="s">
        <v>11</v>
      </c>
      <c r="D26" s="39" t="s">
        <v>12</v>
      </c>
      <c r="E26" s="39"/>
      <c r="F26" s="8">
        <v>9928</v>
      </c>
      <c r="G26" s="23">
        <v>1469.7</v>
      </c>
      <c r="H26" s="8">
        <f t="shared" si="1"/>
        <v>11397.7</v>
      </c>
    </row>
    <row r="27" spans="1:8" ht="15" customHeight="1">
      <c r="A27" s="37"/>
      <c r="B27" s="19"/>
      <c r="C27" s="16" t="s">
        <v>29</v>
      </c>
      <c r="D27" s="39" t="s">
        <v>30</v>
      </c>
      <c r="E27" s="39"/>
      <c r="F27" s="8">
        <v>880</v>
      </c>
      <c r="G27" s="23">
        <v>1439.2</v>
      </c>
      <c r="H27" s="8">
        <f t="shared" si="1"/>
        <v>2319.2</v>
      </c>
    </row>
    <row r="28" spans="1:8" ht="18" customHeight="1">
      <c r="A28" s="2">
        <v>801</v>
      </c>
      <c r="B28" s="18" t="s">
        <v>7</v>
      </c>
      <c r="C28" s="15" t="s">
        <v>7</v>
      </c>
      <c r="D28" s="44" t="s">
        <v>75</v>
      </c>
      <c r="E28" s="44"/>
      <c r="F28" s="3">
        <f>F29</f>
        <v>0</v>
      </c>
      <c r="G28" s="3">
        <f>G29</f>
        <v>96470</v>
      </c>
      <c r="H28" s="3">
        <f>H29</f>
        <v>96470</v>
      </c>
    </row>
    <row r="29" spans="1:8" ht="33.75" customHeight="1">
      <c r="A29" s="2"/>
      <c r="B29" s="18">
        <v>80153</v>
      </c>
      <c r="C29" s="15" t="s">
        <v>7</v>
      </c>
      <c r="D29" s="39" t="s">
        <v>76</v>
      </c>
      <c r="E29" s="39"/>
      <c r="F29" s="23">
        <f>SUM(F30:F31)</f>
        <v>0</v>
      </c>
      <c r="G29" s="23">
        <f>SUM(G30:G31)</f>
        <v>96470</v>
      </c>
      <c r="H29" s="23">
        <f>SUM(H30:H31)</f>
        <v>96470</v>
      </c>
    </row>
    <row r="30" spans="1:8" ht="19.5" customHeight="1">
      <c r="A30" s="2"/>
      <c r="B30" s="19"/>
      <c r="C30" s="16" t="s">
        <v>11</v>
      </c>
      <c r="D30" s="39" t="s">
        <v>12</v>
      </c>
      <c r="E30" s="39"/>
      <c r="F30" s="8">
        <v>0</v>
      </c>
      <c r="G30" s="23">
        <v>955</v>
      </c>
      <c r="H30" s="8">
        <f>F30+G30</f>
        <v>955</v>
      </c>
    </row>
    <row r="31" spans="1:8" ht="15" customHeight="1">
      <c r="A31" s="2"/>
      <c r="B31" s="19"/>
      <c r="C31" s="16">
        <v>4240</v>
      </c>
      <c r="D31" s="39" t="s">
        <v>74</v>
      </c>
      <c r="E31" s="39"/>
      <c r="F31" s="8">
        <v>0</v>
      </c>
      <c r="G31" s="23">
        <v>95515</v>
      </c>
      <c r="H31" s="8">
        <f>F31+G31</f>
        <v>95515</v>
      </c>
    </row>
    <row r="32" spans="1:8" ht="15" customHeight="1">
      <c r="A32" s="2" t="s">
        <v>6</v>
      </c>
      <c r="B32" s="18" t="s">
        <v>7</v>
      </c>
      <c r="C32" s="15" t="s">
        <v>7</v>
      </c>
      <c r="D32" s="44" t="s">
        <v>8</v>
      </c>
      <c r="E32" s="44"/>
      <c r="F32" s="30">
        <f>F33+F36+F38</f>
        <v>16457</v>
      </c>
      <c r="G32" s="30">
        <f>G33+G36+G38</f>
        <v>19100</v>
      </c>
      <c r="H32" s="3">
        <f>H33+H36+H38</f>
        <v>35557</v>
      </c>
    </row>
    <row r="33" spans="1:8" ht="15" customHeight="1">
      <c r="A33" s="2"/>
      <c r="B33" s="18">
        <v>85215</v>
      </c>
      <c r="C33" s="15" t="s">
        <v>7</v>
      </c>
      <c r="D33" s="39" t="s">
        <v>53</v>
      </c>
      <c r="E33" s="39"/>
      <c r="F33" s="23">
        <f>F34+F35</f>
        <v>357</v>
      </c>
      <c r="G33" s="23">
        <f>G34+G35</f>
        <v>0</v>
      </c>
      <c r="H33" s="8">
        <f t="shared" si="1"/>
        <v>357</v>
      </c>
    </row>
    <row r="34" spans="1:8" ht="15" customHeight="1">
      <c r="A34" s="2"/>
      <c r="B34" s="20" t="s">
        <v>7</v>
      </c>
      <c r="C34" s="16" t="s">
        <v>15</v>
      </c>
      <c r="D34" s="39" t="s">
        <v>16</v>
      </c>
      <c r="E34" s="39"/>
      <c r="F34" s="8">
        <v>350</v>
      </c>
      <c r="G34" s="23"/>
      <c r="H34" s="8">
        <f t="shared" si="1"/>
        <v>350</v>
      </c>
    </row>
    <row r="35" spans="1:8" ht="12" customHeight="1">
      <c r="A35" s="2"/>
      <c r="B35" s="18"/>
      <c r="C35" s="16">
        <v>4210</v>
      </c>
      <c r="D35" s="39" t="s">
        <v>12</v>
      </c>
      <c r="E35" s="39"/>
      <c r="F35" s="8">
        <v>7</v>
      </c>
      <c r="G35" s="23"/>
      <c r="H35" s="8">
        <f t="shared" si="1"/>
        <v>7</v>
      </c>
    </row>
    <row r="36" spans="1:8" ht="12" customHeight="1">
      <c r="A36" s="2"/>
      <c r="B36" s="18" t="s">
        <v>13</v>
      </c>
      <c r="C36" s="15" t="s">
        <v>7</v>
      </c>
      <c r="D36" s="39" t="s">
        <v>14</v>
      </c>
      <c r="E36" s="39"/>
      <c r="F36" s="23">
        <f>F37</f>
        <v>2400</v>
      </c>
      <c r="G36" s="23">
        <f>G37</f>
        <v>0</v>
      </c>
      <c r="H36" s="8">
        <f>H37</f>
        <v>2400</v>
      </c>
    </row>
    <row r="37" spans="1:8" ht="16.5" customHeight="1">
      <c r="A37" s="2"/>
      <c r="B37" s="20" t="s">
        <v>7</v>
      </c>
      <c r="C37" s="16" t="s">
        <v>15</v>
      </c>
      <c r="D37" s="39" t="s">
        <v>16</v>
      </c>
      <c r="E37" s="39"/>
      <c r="F37" s="8">
        <v>2400</v>
      </c>
      <c r="G37" s="23">
        <v>0</v>
      </c>
      <c r="H37" s="8">
        <f>F37+G37</f>
        <v>2400</v>
      </c>
    </row>
    <row r="38" spans="1:8" ht="12" customHeight="1">
      <c r="A38" s="2"/>
      <c r="B38" s="18">
        <v>85228</v>
      </c>
      <c r="C38" s="15" t="s">
        <v>7</v>
      </c>
      <c r="D38" s="39" t="s">
        <v>63</v>
      </c>
      <c r="E38" s="39"/>
      <c r="F38" s="8">
        <v>13700</v>
      </c>
      <c r="G38" s="8">
        <f>G40+G39</f>
        <v>19100</v>
      </c>
      <c r="H38" s="8">
        <f>F38+G38</f>
        <v>32800</v>
      </c>
    </row>
    <row r="39" spans="1:8" ht="12" customHeight="1">
      <c r="A39" s="4" t="s">
        <v>7</v>
      </c>
      <c r="B39" s="20" t="s">
        <v>7</v>
      </c>
      <c r="C39" s="16">
        <v>4170</v>
      </c>
      <c r="D39" s="42" t="s">
        <v>60</v>
      </c>
      <c r="E39" s="43"/>
      <c r="F39" s="8">
        <v>9530</v>
      </c>
      <c r="G39" s="23">
        <v>7400</v>
      </c>
      <c r="H39" s="8">
        <f>F39+G39</f>
        <v>16930</v>
      </c>
    </row>
    <row r="40" spans="1:8" ht="12" customHeight="1">
      <c r="A40" s="4" t="s">
        <v>7</v>
      </c>
      <c r="B40" s="18"/>
      <c r="C40" s="16">
        <v>4300</v>
      </c>
      <c r="D40" s="39" t="s">
        <v>30</v>
      </c>
      <c r="E40" s="39"/>
      <c r="F40" s="8">
        <v>4170</v>
      </c>
      <c r="G40" s="23">
        <v>11700</v>
      </c>
      <c r="H40" s="8">
        <f>F40+G40</f>
        <v>15870</v>
      </c>
    </row>
    <row r="41" spans="1:8" ht="12" customHeight="1">
      <c r="A41" s="2" t="s">
        <v>17</v>
      </c>
      <c r="B41" s="18" t="s">
        <v>7</v>
      </c>
      <c r="C41" s="15" t="s">
        <v>7</v>
      </c>
      <c r="D41" s="44" t="s">
        <v>18</v>
      </c>
      <c r="E41" s="44"/>
      <c r="F41" s="3">
        <f>F42+F50+F60+F62+F69</f>
        <v>15584584</v>
      </c>
      <c r="G41" s="3">
        <f>G42+G50+G60+G62+G69</f>
        <v>0</v>
      </c>
      <c r="H41" s="3">
        <f>H42+H50+H60+H62+H69</f>
        <v>15584584</v>
      </c>
    </row>
    <row r="42" spans="1:8" ht="12" customHeight="1">
      <c r="A42" s="4" t="s">
        <v>7</v>
      </c>
      <c r="B42" s="18" t="s">
        <v>19</v>
      </c>
      <c r="C42" s="15" t="s">
        <v>7</v>
      </c>
      <c r="D42" s="39" t="s">
        <v>20</v>
      </c>
      <c r="E42" s="39"/>
      <c r="F42" s="8">
        <v>10700000</v>
      </c>
      <c r="G42" s="23"/>
      <c r="H42" s="8">
        <f>SUM(H43:H49)</f>
        <v>10700000</v>
      </c>
    </row>
    <row r="43" spans="1:8" ht="21" customHeight="1">
      <c r="A43" s="4" t="s">
        <v>7</v>
      </c>
      <c r="B43" s="20" t="s">
        <v>7</v>
      </c>
      <c r="C43" s="16" t="s">
        <v>9</v>
      </c>
      <c r="D43" s="39" t="s">
        <v>10</v>
      </c>
      <c r="E43" s="39"/>
      <c r="F43" s="8">
        <v>10561343</v>
      </c>
      <c r="G43" s="23"/>
      <c r="H43" s="8">
        <f>F43+G43</f>
        <v>10561343</v>
      </c>
    </row>
    <row r="44" spans="1:8" ht="12" customHeight="1">
      <c r="A44" s="4" t="s">
        <v>7</v>
      </c>
      <c r="B44" s="20" t="s">
        <v>7</v>
      </c>
      <c r="C44" s="16" t="s">
        <v>21</v>
      </c>
      <c r="D44" s="39" t="s">
        <v>22</v>
      </c>
      <c r="E44" s="39"/>
      <c r="F44" s="8">
        <v>97000</v>
      </c>
      <c r="G44" s="23"/>
      <c r="H44" s="8">
        <f aca="true" t="shared" si="2" ref="H44:H49">F44+G44</f>
        <v>97000</v>
      </c>
    </row>
    <row r="45" spans="1:8" ht="12" customHeight="1">
      <c r="A45" s="4" t="s">
        <v>7</v>
      </c>
      <c r="B45" s="20" t="s">
        <v>7</v>
      </c>
      <c r="C45" s="16" t="s">
        <v>23</v>
      </c>
      <c r="D45" s="39" t="s">
        <v>24</v>
      </c>
      <c r="E45" s="39"/>
      <c r="F45" s="8">
        <v>6120</v>
      </c>
      <c r="G45" s="23"/>
      <c r="H45" s="8">
        <f t="shared" si="2"/>
        <v>6120</v>
      </c>
    </row>
    <row r="46" spans="1:8" ht="22.5" customHeight="1">
      <c r="A46" s="4" t="s">
        <v>7</v>
      </c>
      <c r="B46" s="20" t="s">
        <v>7</v>
      </c>
      <c r="C46" s="16" t="s">
        <v>25</v>
      </c>
      <c r="D46" s="39" t="s">
        <v>26</v>
      </c>
      <c r="E46" s="39"/>
      <c r="F46" s="8">
        <v>18010</v>
      </c>
      <c r="G46" s="23"/>
      <c r="H46" s="8">
        <f t="shared" si="2"/>
        <v>18010</v>
      </c>
    </row>
    <row r="47" spans="1:8" ht="26.25" customHeight="1">
      <c r="A47" s="4" t="s">
        <v>7</v>
      </c>
      <c r="B47" s="20" t="s">
        <v>7</v>
      </c>
      <c r="C47" s="16" t="s">
        <v>27</v>
      </c>
      <c r="D47" s="39" t="s">
        <v>28</v>
      </c>
      <c r="E47" s="39"/>
      <c r="F47" s="8">
        <v>2527</v>
      </c>
      <c r="G47" s="23"/>
      <c r="H47" s="8">
        <f t="shared" si="2"/>
        <v>2527</v>
      </c>
    </row>
    <row r="48" spans="1:8" ht="14.25" customHeight="1">
      <c r="A48" s="4" t="s">
        <v>7</v>
      </c>
      <c r="B48" s="20" t="s">
        <v>7</v>
      </c>
      <c r="C48" s="16" t="s">
        <v>11</v>
      </c>
      <c r="D48" s="39" t="s">
        <v>12</v>
      </c>
      <c r="E48" s="39"/>
      <c r="F48" s="8">
        <v>5000</v>
      </c>
      <c r="G48" s="23"/>
      <c r="H48" s="8">
        <f t="shared" si="2"/>
        <v>5000</v>
      </c>
    </row>
    <row r="49" spans="1:8" ht="15.75" customHeight="1">
      <c r="A49" s="4" t="s">
        <v>7</v>
      </c>
      <c r="B49" s="20" t="s">
        <v>7</v>
      </c>
      <c r="C49" s="16" t="s">
        <v>29</v>
      </c>
      <c r="D49" s="39" t="s">
        <v>30</v>
      </c>
      <c r="E49" s="39"/>
      <c r="F49" s="8">
        <v>10000</v>
      </c>
      <c r="G49" s="23"/>
      <c r="H49" s="8">
        <f t="shared" si="2"/>
        <v>10000</v>
      </c>
    </row>
    <row r="50" spans="1:8" ht="39" customHeight="1">
      <c r="A50" s="4" t="s">
        <v>7</v>
      </c>
      <c r="B50" s="18" t="s">
        <v>31</v>
      </c>
      <c r="C50" s="15" t="s">
        <v>7</v>
      </c>
      <c r="D50" s="39" t="s">
        <v>58</v>
      </c>
      <c r="E50" s="39"/>
      <c r="F50" s="8">
        <f>SUM(F51:F59)</f>
        <v>4404124</v>
      </c>
      <c r="G50" s="8">
        <f>SUM(G51:G59)</f>
        <v>0</v>
      </c>
      <c r="H50" s="8">
        <f>SUM(H51:H59)</f>
        <v>4404124</v>
      </c>
    </row>
    <row r="51" spans="1:8" ht="15.75" customHeight="1">
      <c r="A51" s="4" t="s">
        <v>7</v>
      </c>
      <c r="B51" s="20" t="s">
        <v>7</v>
      </c>
      <c r="C51" s="16" t="s">
        <v>9</v>
      </c>
      <c r="D51" s="39" t="s">
        <v>10</v>
      </c>
      <c r="E51" s="39"/>
      <c r="F51" s="8">
        <v>4079273</v>
      </c>
      <c r="G51" s="23">
        <v>0</v>
      </c>
      <c r="H51" s="8">
        <f aca="true" t="shared" si="3" ref="H51:H59">F51+G51</f>
        <v>4079273</v>
      </c>
    </row>
    <row r="52" spans="1:8" ht="13.5" customHeight="1">
      <c r="A52" s="4" t="s">
        <v>7</v>
      </c>
      <c r="B52" s="20" t="s">
        <v>7</v>
      </c>
      <c r="C52" s="16" t="s">
        <v>21</v>
      </c>
      <c r="D52" s="39" t="s">
        <v>22</v>
      </c>
      <c r="E52" s="39"/>
      <c r="F52" s="8">
        <v>67830</v>
      </c>
      <c r="G52" s="23"/>
      <c r="H52" s="8">
        <f t="shared" si="3"/>
        <v>67830</v>
      </c>
    </row>
    <row r="53" spans="1:8" ht="14.25" customHeight="1">
      <c r="A53" s="4" t="s">
        <v>7</v>
      </c>
      <c r="B53" s="20" t="s">
        <v>7</v>
      </c>
      <c r="C53" s="16" t="s">
        <v>23</v>
      </c>
      <c r="D53" s="39" t="s">
        <v>24</v>
      </c>
      <c r="E53" s="39"/>
      <c r="F53" s="8">
        <v>5600</v>
      </c>
      <c r="G53" s="23"/>
      <c r="H53" s="8">
        <f t="shared" si="3"/>
        <v>5600</v>
      </c>
    </row>
    <row r="54" spans="1:8" ht="15.75" customHeight="1">
      <c r="A54" s="4" t="s">
        <v>7</v>
      </c>
      <c r="B54" s="20" t="s">
        <v>7</v>
      </c>
      <c r="C54" s="16" t="s">
        <v>25</v>
      </c>
      <c r="D54" s="39" t="s">
        <v>26</v>
      </c>
      <c r="E54" s="39"/>
      <c r="F54" s="8">
        <v>229251</v>
      </c>
      <c r="G54" s="23">
        <v>0</v>
      </c>
      <c r="H54" s="8">
        <f t="shared" si="3"/>
        <v>229251</v>
      </c>
    </row>
    <row r="55" spans="1:8" ht="25.5" customHeight="1">
      <c r="A55" s="4" t="s">
        <v>7</v>
      </c>
      <c r="B55" s="20" t="s">
        <v>7</v>
      </c>
      <c r="C55" s="16" t="s">
        <v>27</v>
      </c>
      <c r="D55" s="39" t="s">
        <v>28</v>
      </c>
      <c r="E55" s="39"/>
      <c r="F55" s="8">
        <v>2068</v>
      </c>
      <c r="G55" s="23"/>
      <c r="H55" s="8">
        <f t="shared" si="3"/>
        <v>2068</v>
      </c>
    </row>
    <row r="56" spans="1:8" ht="15.75" customHeight="1">
      <c r="A56" s="4" t="s">
        <v>7</v>
      </c>
      <c r="B56" s="20" t="s">
        <v>7</v>
      </c>
      <c r="C56" s="16" t="s">
        <v>11</v>
      </c>
      <c r="D56" s="39" t="s">
        <v>12</v>
      </c>
      <c r="E56" s="39"/>
      <c r="F56" s="8">
        <v>2600</v>
      </c>
      <c r="G56" s="23">
        <v>0</v>
      </c>
      <c r="H56" s="8">
        <f t="shared" si="3"/>
        <v>2600</v>
      </c>
    </row>
    <row r="57" spans="1:8" ht="15.75" customHeight="1">
      <c r="A57" s="4" t="s">
        <v>7</v>
      </c>
      <c r="B57" s="20" t="s">
        <v>7</v>
      </c>
      <c r="C57" s="16" t="s">
        <v>29</v>
      </c>
      <c r="D57" s="39" t="s">
        <v>30</v>
      </c>
      <c r="E57" s="39"/>
      <c r="F57" s="8">
        <v>15000</v>
      </c>
      <c r="G57" s="23"/>
      <c r="H57" s="8">
        <f t="shared" si="3"/>
        <v>15000</v>
      </c>
    </row>
    <row r="58" spans="1:8" ht="15.75" customHeight="1">
      <c r="A58" s="4" t="s">
        <v>7</v>
      </c>
      <c r="B58" s="20" t="s">
        <v>7</v>
      </c>
      <c r="C58" s="16" t="s">
        <v>33</v>
      </c>
      <c r="D58" s="39" t="s">
        <v>34</v>
      </c>
      <c r="E58" s="39"/>
      <c r="F58" s="8">
        <v>2002</v>
      </c>
      <c r="G58" s="23"/>
      <c r="H58" s="8">
        <f t="shared" si="3"/>
        <v>2002</v>
      </c>
    </row>
    <row r="59" spans="1:8" ht="12.75" customHeight="1">
      <c r="A59" s="4" t="s">
        <v>7</v>
      </c>
      <c r="B59" s="20" t="s">
        <v>7</v>
      </c>
      <c r="C59" s="16" t="s">
        <v>35</v>
      </c>
      <c r="D59" s="39" t="s">
        <v>36</v>
      </c>
      <c r="E59" s="39"/>
      <c r="F59" s="8">
        <v>500</v>
      </c>
      <c r="G59" s="23"/>
      <c r="H59" s="8">
        <f t="shared" si="3"/>
        <v>500</v>
      </c>
    </row>
    <row r="60" spans="1:8" ht="12" customHeight="1">
      <c r="A60" s="4"/>
      <c r="B60" s="31">
        <v>85503</v>
      </c>
      <c r="C60" s="16"/>
      <c r="D60" s="42" t="s">
        <v>62</v>
      </c>
      <c r="E60" s="43"/>
      <c r="F60" s="8">
        <v>600</v>
      </c>
      <c r="G60" s="23">
        <f>G61</f>
        <v>0</v>
      </c>
      <c r="H60" s="8">
        <f>H61</f>
        <v>600</v>
      </c>
    </row>
    <row r="61" spans="1:8" ht="13.5" customHeight="1">
      <c r="A61" s="4"/>
      <c r="B61" s="20"/>
      <c r="C61" s="16" t="s">
        <v>11</v>
      </c>
      <c r="D61" s="39" t="s">
        <v>12</v>
      </c>
      <c r="E61" s="39"/>
      <c r="F61" s="8">
        <v>600</v>
      </c>
      <c r="G61" s="23">
        <v>0</v>
      </c>
      <c r="H61" s="8">
        <f>F61+G61</f>
        <v>600</v>
      </c>
    </row>
    <row r="62" spans="1:8" ht="16.5" customHeight="1">
      <c r="A62" s="4" t="s">
        <v>7</v>
      </c>
      <c r="B62" s="18" t="s">
        <v>37</v>
      </c>
      <c r="C62" s="15" t="s">
        <v>7</v>
      </c>
      <c r="D62" s="39" t="s">
        <v>38</v>
      </c>
      <c r="E62" s="39"/>
      <c r="F62" s="8">
        <v>435860</v>
      </c>
      <c r="G62" s="23">
        <f>SUM(G63:G68)</f>
        <v>0</v>
      </c>
      <c r="H62" s="8">
        <f>SUM(H63:H68)</f>
        <v>435860</v>
      </c>
    </row>
    <row r="63" spans="1:8" ht="15" customHeight="1">
      <c r="A63" s="4" t="s">
        <v>7</v>
      </c>
      <c r="B63" s="20" t="s">
        <v>7</v>
      </c>
      <c r="C63" s="16" t="s">
        <v>9</v>
      </c>
      <c r="D63" s="39" t="s">
        <v>10</v>
      </c>
      <c r="E63" s="39"/>
      <c r="F63" s="8">
        <v>420940</v>
      </c>
      <c r="G63" s="23"/>
      <c r="H63" s="8">
        <f aca="true" t="shared" si="4" ref="H63:H68">F63+G63</f>
        <v>420940</v>
      </c>
    </row>
    <row r="64" spans="1:8" ht="15.75" customHeight="1">
      <c r="A64" s="4" t="s">
        <v>7</v>
      </c>
      <c r="B64" s="20" t="s">
        <v>7</v>
      </c>
      <c r="C64" s="16" t="s">
        <v>21</v>
      </c>
      <c r="D64" s="39" t="s">
        <v>22</v>
      </c>
      <c r="E64" s="39"/>
      <c r="F64" s="8">
        <v>11405</v>
      </c>
      <c r="G64" s="23"/>
      <c r="H64" s="8">
        <f t="shared" si="4"/>
        <v>11405</v>
      </c>
    </row>
    <row r="65" spans="1:8" ht="18.75" customHeight="1">
      <c r="A65" s="4" t="s">
        <v>7</v>
      </c>
      <c r="B65" s="20" t="s">
        <v>7</v>
      </c>
      <c r="C65" s="16" t="s">
        <v>25</v>
      </c>
      <c r="D65" s="39" t="s">
        <v>26</v>
      </c>
      <c r="E65" s="39"/>
      <c r="F65" s="8">
        <v>1993</v>
      </c>
      <c r="G65" s="23"/>
      <c r="H65" s="8">
        <f t="shared" si="4"/>
        <v>1993</v>
      </c>
    </row>
    <row r="66" spans="1:8" ht="24" customHeight="1">
      <c r="A66" s="4" t="s">
        <v>7</v>
      </c>
      <c r="B66" s="20" t="s">
        <v>7</v>
      </c>
      <c r="C66" s="16" t="s">
        <v>27</v>
      </c>
      <c r="D66" s="39" t="s">
        <v>28</v>
      </c>
      <c r="E66" s="39"/>
      <c r="F66" s="8">
        <v>282</v>
      </c>
      <c r="G66" s="23"/>
      <c r="H66" s="8">
        <f t="shared" si="4"/>
        <v>282</v>
      </c>
    </row>
    <row r="67" spans="1:8" ht="15" customHeight="1">
      <c r="A67" s="4" t="s">
        <v>7</v>
      </c>
      <c r="B67" s="20" t="s">
        <v>7</v>
      </c>
      <c r="C67" s="16" t="s">
        <v>11</v>
      </c>
      <c r="D67" s="39" t="s">
        <v>12</v>
      </c>
      <c r="E67" s="39"/>
      <c r="F67" s="8">
        <v>839</v>
      </c>
      <c r="G67" s="23"/>
      <c r="H67" s="8">
        <f t="shared" si="4"/>
        <v>839</v>
      </c>
    </row>
    <row r="68" spans="1:8" ht="15" customHeight="1">
      <c r="A68" s="4" t="s">
        <v>7</v>
      </c>
      <c r="B68" s="20" t="s">
        <v>7</v>
      </c>
      <c r="C68" s="16" t="s">
        <v>29</v>
      </c>
      <c r="D68" s="39" t="s">
        <v>30</v>
      </c>
      <c r="E68" s="39"/>
      <c r="F68" s="8">
        <v>401</v>
      </c>
      <c r="G68" s="23"/>
      <c r="H68" s="8">
        <f t="shared" si="4"/>
        <v>401</v>
      </c>
    </row>
    <row r="69" spans="1:8" ht="62.25" customHeight="1">
      <c r="A69" s="4" t="s">
        <v>7</v>
      </c>
      <c r="B69" s="18" t="s">
        <v>39</v>
      </c>
      <c r="C69" s="15" t="s">
        <v>7</v>
      </c>
      <c r="D69" s="39" t="s">
        <v>57</v>
      </c>
      <c r="E69" s="39"/>
      <c r="F69" s="8">
        <f>F70</f>
        <v>44000</v>
      </c>
      <c r="G69" s="8">
        <f>G70</f>
        <v>0</v>
      </c>
      <c r="H69" s="8">
        <f>H70</f>
        <v>44000</v>
      </c>
    </row>
    <row r="70" spans="1:8" ht="15.75" customHeight="1">
      <c r="A70" s="4" t="s">
        <v>7</v>
      </c>
      <c r="B70" s="20" t="s">
        <v>7</v>
      </c>
      <c r="C70" s="16" t="s">
        <v>40</v>
      </c>
      <c r="D70" s="39" t="s">
        <v>41</v>
      </c>
      <c r="E70" s="39"/>
      <c r="F70" s="8">
        <v>44000</v>
      </c>
      <c r="G70" s="25">
        <v>0</v>
      </c>
      <c r="H70" s="8">
        <f>F70+G70</f>
        <v>44000</v>
      </c>
    </row>
    <row r="71" spans="1:8" ht="19.5" customHeight="1">
      <c r="A71" s="40" t="s">
        <v>42</v>
      </c>
      <c r="B71" s="40"/>
      <c r="C71" s="40"/>
      <c r="D71" s="40"/>
      <c r="E71" s="40"/>
      <c r="F71" s="3">
        <f>F4+F12+F17+F28+F32+F41</f>
        <v>16471632.86</v>
      </c>
      <c r="G71" s="3">
        <f>G4+G12+G17+G28+G32+G41</f>
        <v>115570</v>
      </c>
      <c r="H71" s="3">
        <f>H4+H12+H17+H28+H32+H41</f>
        <v>16587202.86</v>
      </c>
    </row>
    <row r="73" spans="5:8" ht="12.75">
      <c r="E73" s="41"/>
      <c r="F73" s="41"/>
      <c r="G73" s="41"/>
      <c r="H73" s="41"/>
    </row>
  </sheetData>
  <sheetProtection/>
  <mergeCells count="72">
    <mergeCell ref="A1:H1"/>
    <mergeCell ref="A2:H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69:E69"/>
    <mergeCell ref="D70:E70"/>
    <mergeCell ref="D59:E59"/>
    <mergeCell ref="D60:E60"/>
    <mergeCell ref="D61:E61"/>
    <mergeCell ref="D62:E62"/>
    <mergeCell ref="D63:E63"/>
    <mergeCell ref="D64:E64"/>
    <mergeCell ref="A71:E71"/>
    <mergeCell ref="E73:H73"/>
    <mergeCell ref="D28:E28"/>
    <mergeCell ref="D29:E29"/>
    <mergeCell ref="D30:E30"/>
    <mergeCell ref="D31:E31"/>
    <mergeCell ref="D65:E65"/>
    <mergeCell ref="D66:E66"/>
    <mergeCell ref="D67:E67"/>
    <mergeCell ref="D68:E68"/>
  </mergeCells>
  <printOptions/>
  <pageMargins left="0.39" right="0.39" top="0.39" bottom="0.39" header="0" footer="0"/>
  <pageSetup fitToHeight="0" fitToWidth="1" horizontalDpi="300" verticalDpi="300" orientation="portrait" paperSize="9" scale="99" r:id="rId1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37">
      <selection activeCell="H68" sqref="H68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71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35" t="s">
        <v>1</v>
      </c>
      <c r="B3" s="17" t="s">
        <v>2</v>
      </c>
      <c r="C3" s="14" t="s">
        <v>3</v>
      </c>
      <c r="D3" s="49" t="s">
        <v>4</v>
      </c>
      <c r="E3" s="49"/>
      <c r="F3" s="35" t="s">
        <v>54</v>
      </c>
      <c r="G3" s="35" t="s">
        <v>55</v>
      </c>
      <c r="H3" s="35" t="s">
        <v>56</v>
      </c>
    </row>
    <row r="4" spans="1:8" ht="16.5" customHeight="1">
      <c r="A4" s="27" t="s">
        <v>64</v>
      </c>
      <c r="B4" s="28" t="s">
        <v>7</v>
      </c>
      <c r="C4" s="15" t="s">
        <v>7</v>
      </c>
      <c r="D4" s="44" t="s">
        <v>66</v>
      </c>
      <c r="E4" s="44"/>
      <c r="F4" s="3">
        <v>702152.86</v>
      </c>
      <c r="G4" s="30">
        <f>G5</f>
        <v>0</v>
      </c>
      <c r="H4" s="3">
        <f>H5</f>
        <v>702152.86</v>
      </c>
    </row>
    <row r="5" spans="1:8" ht="15.75" customHeight="1">
      <c r="A5" s="29" t="s">
        <v>7</v>
      </c>
      <c r="B5" s="28" t="s">
        <v>65</v>
      </c>
      <c r="C5" s="15" t="s">
        <v>7</v>
      </c>
      <c r="D5" s="39" t="s">
        <v>67</v>
      </c>
      <c r="E5" s="39"/>
      <c r="F5" s="8">
        <v>702152.86</v>
      </c>
      <c r="G5" s="23">
        <f>SUM(G6:G11)</f>
        <v>0</v>
      </c>
      <c r="H5" s="8">
        <f>SUM(H6:H11)</f>
        <v>702152.86</v>
      </c>
    </row>
    <row r="6" spans="1:8" ht="18" customHeight="1">
      <c r="A6" s="35"/>
      <c r="B6" s="19"/>
      <c r="C6" s="16" t="s">
        <v>21</v>
      </c>
      <c r="D6" s="39" t="s">
        <v>22</v>
      </c>
      <c r="E6" s="39"/>
      <c r="F6" s="8">
        <v>6400</v>
      </c>
      <c r="G6" s="23"/>
      <c r="H6" s="8">
        <f aca="true" t="shared" si="0" ref="H6:H11">F6+G6</f>
        <v>6400</v>
      </c>
    </row>
    <row r="7" spans="1:8" ht="17.25" customHeight="1">
      <c r="A7" s="35"/>
      <c r="B7" s="19"/>
      <c r="C7" s="16" t="s">
        <v>25</v>
      </c>
      <c r="D7" s="39" t="s">
        <v>26</v>
      </c>
      <c r="E7" s="39"/>
      <c r="F7" s="8">
        <v>1100.16</v>
      </c>
      <c r="G7" s="23"/>
      <c r="H7" s="8">
        <f t="shared" si="0"/>
        <v>1100.16</v>
      </c>
    </row>
    <row r="8" spans="1:8" ht="23.25" customHeight="1">
      <c r="A8" s="35"/>
      <c r="B8" s="19"/>
      <c r="C8" s="16" t="s">
        <v>27</v>
      </c>
      <c r="D8" s="39" t="s">
        <v>28</v>
      </c>
      <c r="E8" s="39"/>
      <c r="F8" s="8">
        <v>156.8</v>
      </c>
      <c r="G8" s="23"/>
      <c r="H8" s="8">
        <f t="shared" si="0"/>
        <v>156.8</v>
      </c>
    </row>
    <row r="9" spans="1:8" ht="18" customHeight="1">
      <c r="A9" s="35"/>
      <c r="B9" s="19"/>
      <c r="C9" s="16">
        <v>4210</v>
      </c>
      <c r="D9" s="39" t="s">
        <v>12</v>
      </c>
      <c r="E9" s="39"/>
      <c r="F9" s="8">
        <v>2710.74</v>
      </c>
      <c r="G9" s="23"/>
      <c r="H9" s="8">
        <f t="shared" si="0"/>
        <v>2710.74</v>
      </c>
    </row>
    <row r="10" spans="1:8" ht="15.75" customHeight="1">
      <c r="A10" s="35"/>
      <c r="B10" s="19"/>
      <c r="C10" s="16">
        <v>4300</v>
      </c>
      <c r="D10" s="39" t="s">
        <v>30</v>
      </c>
      <c r="E10" s="39"/>
      <c r="F10" s="8">
        <v>3400</v>
      </c>
      <c r="G10" s="23"/>
      <c r="H10" s="8">
        <f t="shared" si="0"/>
        <v>3400</v>
      </c>
    </row>
    <row r="11" spans="1:8" ht="23.25" customHeight="1">
      <c r="A11" s="35"/>
      <c r="B11" s="19"/>
      <c r="C11" s="16">
        <v>4430</v>
      </c>
      <c r="D11" s="39" t="s">
        <v>28</v>
      </c>
      <c r="E11" s="39"/>
      <c r="F11" s="8">
        <v>688385.16</v>
      </c>
      <c r="G11" s="23"/>
      <c r="H11" s="8">
        <f t="shared" si="0"/>
        <v>688385.16</v>
      </c>
    </row>
    <row r="12" spans="1:8" ht="16.5" customHeight="1">
      <c r="A12" s="2" t="s">
        <v>43</v>
      </c>
      <c r="B12" s="18" t="s">
        <v>7</v>
      </c>
      <c r="C12" s="15" t="s">
        <v>7</v>
      </c>
      <c r="D12" s="44" t="s">
        <v>44</v>
      </c>
      <c r="E12" s="44"/>
      <c r="F12" s="3">
        <v>69100</v>
      </c>
      <c r="G12" s="30">
        <f>G13</f>
        <v>0</v>
      </c>
      <c r="H12" s="3">
        <f>H13</f>
        <v>69100</v>
      </c>
    </row>
    <row r="13" spans="1:8" ht="12.75" customHeight="1">
      <c r="A13" s="4" t="s">
        <v>7</v>
      </c>
      <c r="B13" s="18" t="s">
        <v>45</v>
      </c>
      <c r="C13" s="15" t="s">
        <v>7</v>
      </c>
      <c r="D13" s="39" t="s">
        <v>46</v>
      </c>
      <c r="E13" s="39"/>
      <c r="F13" s="8">
        <v>69100</v>
      </c>
      <c r="G13" s="23">
        <f>SUM(G14:G16)</f>
        <v>0</v>
      </c>
      <c r="H13" s="8">
        <f>SUM(H14:H16)</f>
        <v>69100</v>
      </c>
    </row>
    <row r="14" spans="1:8" ht="14.25" customHeight="1">
      <c r="A14" s="35"/>
      <c r="B14" s="19"/>
      <c r="C14" s="16" t="s">
        <v>21</v>
      </c>
      <c r="D14" s="39" t="s">
        <v>22</v>
      </c>
      <c r="E14" s="39"/>
      <c r="F14" s="8">
        <v>58640</v>
      </c>
      <c r="G14" s="23"/>
      <c r="H14" s="8">
        <f>F14+G14</f>
        <v>58640</v>
      </c>
    </row>
    <row r="15" spans="1:8" ht="15" customHeight="1">
      <c r="A15" s="35"/>
      <c r="B15" s="19"/>
      <c r="C15" s="16" t="s">
        <v>25</v>
      </c>
      <c r="D15" s="39" t="s">
        <v>26</v>
      </c>
      <c r="E15" s="39"/>
      <c r="F15" s="8">
        <v>8910</v>
      </c>
      <c r="G15" s="23"/>
      <c r="H15" s="8">
        <f>F15+G15</f>
        <v>8910</v>
      </c>
    </row>
    <row r="16" spans="1:8" ht="21" customHeight="1">
      <c r="A16" s="35"/>
      <c r="B16" s="19"/>
      <c r="C16" s="16" t="s">
        <v>27</v>
      </c>
      <c r="D16" s="39" t="s">
        <v>28</v>
      </c>
      <c r="E16" s="39"/>
      <c r="F16" s="8">
        <v>1550</v>
      </c>
      <c r="G16" s="23"/>
      <c r="H16" s="8">
        <f>F16+G16</f>
        <v>1550</v>
      </c>
    </row>
    <row r="17" spans="1:8" ht="26.25" customHeight="1">
      <c r="A17" s="2" t="s">
        <v>47</v>
      </c>
      <c r="B17" s="18" t="s">
        <v>7</v>
      </c>
      <c r="C17" s="15" t="s">
        <v>7</v>
      </c>
      <c r="D17" s="44" t="s">
        <v>52</v>
      </c>
      <c r="E17" s="44"/>
      <c r="F17" s="3">
        <f>F18+F21</f>
        <v>54857</v>
      </c>
      <c r="G17" s="3">
        <f>G18+G21</f>
        <v>44482</v>
      </c>
      <c r="H17" s="3">
        <f>H18+H21</f>
        <v>99339</v>
      </c>
    </row>
    <row r="18" spans="1:8" ht="26.25" customHeight="1">
      <c r="A18" s="2"/>
      <c r="B18" s="18" t="s">
        <v>48</v>
      </c>
      <c r="C18" s="15" t="s">
        <v>7</v>
      </c>
      <c r="D18" s="39" t="s">
        <v>49</v>
      </c>
      <c r="E18" s="39"/>
      <c r="F18" s="8">
        <v>2200</v>
      </c>
      <c r="G18" s="23">
        <f>SUM(G19:G20)</f>
        <v>0</v>
      </c>
      <c r="H18" s="8">
        <f>SUM(H19:H20)</f>
        <v>2200</v>
      </c>
    </row>
    <row r="19" spans="1:8" ht="15.75" customHeight="1">
      <c r="A19" s="2"/>
      <c r="B19" s="19"/>
      <c r="C19" s="16" t="s">
        <v>11</v>
      </c>
      <c r="D19" s="39" t="s">
        <v>12</v>
      </c>
      <c r="E19" s="39"/>
      <c r="F19" s="8">
        <v>1200</v>
      </c>
      <c r="G19" s="23"/>
      <c r="H19" s="8">
        <f>F19+G19</f>
        <v>1200</v>
      </c>
    </row>
    <row r="20" spans="1:8" ht="14.25" customHeight="1">
      <c r="A20" s="2"/>
      <c r="B20" s="19"/>
      <c r="C20" s="16" t="s">
        <v>29</v>
      </c>
      <c r="D20" s="39" t="s">
        <v>30</v>
      </c>
      <c r="E20" s="39"/>
      <c r="F20" s="8">
        <v>1000</v>
      </c>
      <c r="G20" s="23"/>
      <c r="H20" s="8">
        <f>F20+G20</f>
        <v>1000</v>
      </c>
    </row>
    <row r="21" spans="1:8" ht="22.5" customHeight="1">
      <c r="A21" s="4" t="s">
        <v>7</v>
      </c>
      <c r="B21" s="18">
        <v>75107</v>
      </c>
      <c r="C21" s="15" t="s">
        <v>7</v>
      </c>
      <c r="D21" s="39" t="s">
        <v>59</v>
      </c>
      <c r="E21" s="39"/>
      <c r="F21" s="22">
        <f>SUM(F22:F27)</f>
        <v>52657</v>
      </c>
      <c r="G21" s="22">
        <f>SUM(G22:G27)</f>
        <v>44482</v>
      </c>
      <c r="H21" s="22">
        <f>SUM(H22:H27)</f>
        <v>97139</v>
      </c>
    </row>
    <row r="22" spans="1:8" ht="14.25" customHeight="1">
      <c r="A22" s="4"/>
      <c r="B22" s="18"/>
      <c r="C22" s="16" t="s">
        <v>15</v>
      </c>
      <c r="D22" s="39" t="s">
        <v>16</v>
      </c>
      <c r="E22" s="39"/>
      <c r="F22" s="8">
        <v>30350</v>
      </c>
      <c r="G22" s="23">
        <v>29510</v>
      </c>
      <c r="H22" s="8">
        <f aca="true" t="shared" si="1" ref="H22:H31">F22+G22</f>
        <v>59860</v>
      </c>
    </row>
    <row r="23" spans="1:8" ht="13.5" customHeight="1">
      <c r="A23" s="4"/>
      <c r="B23" s="18"/>
      <c r="C23" s="16" t="s">
        <v>25</v>
      </c>
      <c r="D23" s="39" t="s">
        <v>26</v>
      </c>
      <c r="E23" s="39"/>
      <c r="F23" s="8">
        <v>2259</v>
      </c>
      <c r="G23" s="23">
        <v>1576</v>
      </c>
      <c r="H23" s="8">
        <f t="shared" si="1"/>
        <v>3835</v>
      </c>
    </row>
    <row r="24" spans="1:8" ht="22.5" customHeight="1">
      <c r="A24" s="4"/>
      <c r="B24" s="18"/>
      <c r="C24" s="16" t="s">
        <v>27</v>
      </c>
      <c r="D24" s="39" t="s">
        <v>28</v>
      </c>
      <c r="E24" s="39"/>
      <c r="F24" s="8">
        <v>310</v>
      </c>
      <c r="G24" s="23">
        <v>225</v>
      </c>
      <c r="H24" s="8">
        <f t="shared" si="1"/>
        <v>535</v>
      </c>
    </row>
    <row r="25" spans="1:8" ht="15.75" customHeight="1">
      <c r="A25" s="4"/>
      <c r="B25" s="18"/>
      <c r="C25" s="16">
        <v>4170</v>
      </c>
      <c r="D25" s="42" t="s">
        <v>60</v>
      </c>
      <c r="E25" s="43"/>
      <c r="F25" s="8">
        <v>12933</v>
      </c>
      <c r="G25" s="23">
        <v>9168</v>
      </c>
      <c r="H25" s="8">
        <f t="shared" si="1"/>
        <v>22101</v>
      </c>
    </row>
    <row r="26" spans="1:8" ht="15.75" customHeight="1">
      <c r="A26" s="35"/>
      <c r="B26" s="19"/>
      <c r="C26" s="16" t="s">
        <v>11</v>
      </c>
      <c r="D26" s="39" t="s">
        <v>12</v>
      </c>
      <c r="E26" s="39"/>
      <c r="F26" s="8">
        <v>6205</v>
      </c>
      <c r="G26" s="23">
        <v>3723</v>
      </c>
      <c r="H26" s="8">
        <f t="shared" si="1"/>
        <v>9928</v>
      </c>
    </row>
    <row r="27" spans="1:8" ht="15" customHeight="1">
      <c r="A27" s="35"/>
      <c r="B27" s="19"/>
      <c r="C27" s="16" t="s">
        <v>29</v>
      </c>
      <c r="D27" s="39" t="s">
        <v>30</v>
      </c>
      <c r="E27" s="39"/>
      <c r="F27" s="8">
        <v>600</v>
      </c>
      <c r="G27" s="23">
        <v>280</v>
      </c>
      <c r="H27" s="8">
        <f t="shared" si="1"/>
        <v>880</v>
      </c>
    </row>
    <row r="28" spans="1:8" ht="15" customHeight="1">
      <c r="A28" s="2" t="s">
        <v>6</v>
      </c>
      <c r="B28" s="18" t="s">
        <v>7</v>
      </c>
      <c r="C28" s="15" t="s">
        <v>7</v>
      </c>
      <c r="D28" s="44" t="s">
        <v>8</v>
      </c>
      <c r="E28" s="44"/>
      <c r="F28" s="30">
        <f>F29+F32+F34</f>
        <v>15457</v>
      </c>
      <c r="G28" s="30">
        <f>G29+G32+G34</f>
        <v>1000</v>
      </c>
      <c r="H28" s="3">
        <f>H29+H32+H34</f>
        <v>16457</v>
      </c>
    </row>
    <row r="29" spans="1:8" ht="15" customHeight="1">
      <c r="A29" s="2"/>
      <c r="B29" s="18">
        <v>85215</v>
      </c>
      <c r="C29" s="15" t="s">
        <v>7</v>
      </c>
      <c r="D29" s="39" t="s">
        <v>53</v>
      </c>
      <c r="E29" s="39"/>
      <c r="F29" s="23">
        <f>F30+F31</f>
        <v>357</v>
      </c>
      <c r="G29" s="23">
        <f>G30+G31</f>
        <v>0</v>
      </c>
      <c r="H29" s="8">
        <f t="shared" si="1"/>
        <v>357</v>
      </c>
    </row>
    <row r="30" spans="1:8" ht="15" customHeight="1">
      <c r="A30" s="2"/>
      <c r="B30" s="20" t="s">
        <v>7</v>
      </c>
      <c r="C30" s="16" t="s">
        <v>15</v>
      </c>
      <c r="D30" s="39" t="s">
        <v>16</v>
      </c>
      <c r="E30" s="39"/>
      <c r="F30" s="8">
        <v>350</v>
      </c>
      <c r="G30" s="23"/>
      <c r="H30" s="8">
        <f t="shared" si="1"/>
        <v>350</v>
      </c>
    </row>
    <row r="31" spans="1:8" ht="15" customHeight="1">
      <c r="A31" s="2"/>
      <c r="B31" s="18"/>
      <c r="C31" s="16">
        <v>4210</v>
      </c>
      <c r="D31" s="39" t="s">
        <v>12</v>
      </c>
      <c r="E31" s="39"/>
      <c r="F31" s="8">
        <v>7</v>
      </c>
      <c r="G31" s="23"/>
      <c r="H31" s="8">
        <f t="shared" si="1"/>
        <v>7</v>
      </c>
    </row>
    <row r="32" spans="1:8" ht="15" customHeight="1">
      <c r="A32" s="2"/>
      <c r="B32" s="18" t="s">
        <v>13</v>
      </c>
      <c r="C32" s="15" t="s">
        <v>7</v>
      </c>
      <c r="D32" s="39" t="s">
        <v>14</v>
      </c>
      <c r="E32" s="39"/>
      <c r="F32" s="23">
        <f>F33</f>
        <v>1400</v>
      </c>
      <c r="G32" s="23">
        <f>G33</f>
        <v>1000</v>
      </c>
      <c r="H32" s="8">
        <f>H33</f>
        <v>2400</v>
      </c>
    </row>
    <row r="33" spans="1:8" ht="15" customHeight="1">
      <c r="A33" s="2"/>
      <c r="B33" s="20" t="s">
        <v>7</v>
      </c>
      <c r="C33" s="16" t="s">
        <v>15</v>
      </c>
      <c r="D33" s="39" t="s">
        <v>16</v>
      </c>
      <c r="E33" s="39"/>
      <c r="F33" s="8">
        <v>1400</v>
      </c>
      <c r="G33" s="23">
        <v>1000</v>
      </c>
      <c r="H33" s="8">
        <f>F33+G33</f>
        <v>2400</v>
      </c>
    </row>
    <row r="34" spans="1:8" ht="15" customHeight="1">
      <c r="A34" s="2"/>
      <c r="B34" s="18">
        <v>85228</v>
      </c>
      <c r="C34" s="15" t="s">
        <v>7</v>
      </c>
      <c r="D34" s="39" t="s">
        <v>63</v>
      </c>
      <c r="E34" s="39"/>
      <c r="F34" s="8">
        <v>13700</v>
      </c>
      <c r="G34" s="23"/>
      <c r="H34" s="8">
        <f>F34+G34</f>
        <v>13700</v>
      </c>
    </row>
    <row r="35" spans="1:8" ht="12" customHeight="1">
      <c r="A35" s="4" t="s">
        <v>7</v>
      </c>
      <c r="B35" s="20" t="s">
        <v>7</v>
      </c>
      <c r="C35" s="16">
        <v>4170</v>
      </c>
      <c r="D35" s="42" t="s">
        <v>60</v>
      </c>
      <c r="E35" s="43"/>
      <c r="F35" s="8">
        <v>9530</v>
      </c>
      <c r="G35" s="23"/>
      <c r="H35" s="8">
        <f>F35+G35</f>
        <v>9530</v>
      </c>
    </row>
    <row r="36" spans="1:8" ht="12" customHeight="1">
      <c r="A36" s="4" t="s">
        <v>7</v>
      </c>
      <c r="B36" s="18"/>
      <c r="C36" s="16">
        <v>4300</v>
      </c>
      <c r="D36" s="39" t="s">
        <v>30</v>
      </c>
      <c r="E36" s="39"/>
      <c r="F36" s="8">
        <v>4170</v>
      </c>
      <c r="G36" s="23"/>
      <c r="H36" s="8">
        <f>F36+G36</f>
        <v>4170</v>
      </c>
    </row>
    <row r="37" spans="1:8" ht="16.5" customHeight="1">
      <c r="A37" s="2" t="s">
        <v>17</v>
      </c>
      <c r="B37" s="18" t="s">
        <v>7</v>
      </c>
      <c r="C37" s="15" t="s">
        <v>7</v>
      </c>
      <c r="D37" s="44" t="s">
        <v>18</v>
      </c>
      <c r="E37" s="44"/>
      <c r="F37" s="3">
        <f>F38+F46+F56+F58+F65</f>
        <v>15580460</v>
      </c>
      <c r="G37" s="3">
        <f>G38+G46+G56+G58+G65</f>
        <v>4124</v>
      </c>
      <c r="H37" s="3">
        <f>H38+H46+H56+H58+H65</f>
        <v>15584584</v>
      </c>
    </row>
    <row r="38" spans="1:8" ht="12" customHeight="1">
      <c r="A38" s="4" t="s">
        <v>7</v>
      </c>
      <c r="B38" s="18" t="s">
        <v>19</v>
      </c>
      <c r="C38" s="15" t="s">
        <v>7</v>
      </c>
      <c r="D38" s="39" t="s">
        <v>20</v>
      </c>
      <c r="E38" s="39"/>
      <c r="F38" s="8">
        <v>10700000</v>
      </c>
      <c r="G38" s="23"/>
      <c r="H38" s="8">
        <f>SUM(H39:H45)</f>
        <v>10700000</v>
      </c>
    </row>
    <row r="39" spans="1:8" ht="12" customHeight="1">
      <c r="A39" s="4" t="s">
        <v>7</v>
      </c>
      <c r="B39" s="20" t="s">
        <v>7</v>
      </c>
      <c r="C39" s="16" t="s">
        <v>9</v>
      </c>
      <c r="D39" s="39" t="s">
        <v>10</v>
      </c>
      <c r="E39" s="39"/>
      <c r="F39" s="8">
        <v>10561343</v>
      </c>
      <c r="G39" s="23"/>
      <c r="H39" s="8">
        <f>F39+G39</f>
        <v>10561343</v>
      </c>
    </row>
    <row r="40" spans="1:8" ht="12" customHeight="1">
      <c r="A40" s="4" t="s">
        <v>7</v>
      </c>
      <c r="B40" s="20" t="s">
        <v>7</v>
      </c>
      <c r="C40" s="16" t="s">
        <v>21</v>
      </c>
      <c r="D40" s="39" t="s">
        <v>22</v>
      </c>
      <c r="E40" s="39"/>
      <c r="F40" s="8">
        <v>97000</v>
      </c>
      <c r="G40" s="23"/>
      <c r="H40" s="8">
        <f aca="true" t="shared" si="2" ref="H40:H45">F40+G40</f>
        <v>97000</v>
      </c>
    </row>
    <row r="41" spans="1:8" ht="12" customHeight="1">
      <c r="A41" s="4" t="s">
        <v>7</v>
      </c>
      <c r="B41" s="20" t="s">
        <v>7</v>
      </c>
      <c r="C41" s="16" t="s">
        <v>23</v>
      </c>
      <c r="D41" s="39" t="s">
        <v>24</v>
      </c>
      <c r="E41" s="39"/>
      <c r="F41" s="8">
        <v>6120</v>
      </c>
      <c r="G41" s="23"/>
      <c r="H41" s="8">
        <f t="shared" si="2"/>
        <v>6120</v>
      </c>
    </row>
    <row r="42" spans="1:8" ht="12" customHeight="1">
      <c r="A42" s="4" t="s">
        <v>7</v>
      </c>
      <c r="B42" s="20" t="s">
        <v>7</v>
      </c>
      <c r="C42" s="16" t="s">
        <v>25</v>
      </c>
      <c r="D42" s="39" t="s">
        <v>26</v>
      </c>
      <c r="E42" s="39"/>
      <c r="F42" s="8">
        <v>18010</v>
      </c>
      <c r="G42" s="23"/>
      <c r="H42" s="8">
        <f t="shared" si="2"/>
        <v>18010</v>
      </c>
    </row>
    <row r="43" spans="1:8" ht="21" customHeight="1">
      <c r="A43" s="4" t="s">
        <v>7</v>
      </c>
      <c r="B43" s="20" t="s">
        <v>7</v>
      </c>
      <c r="C43" s="16" t="s">
        <v>27</v>
      </c>
      <c r="D43" s="39" t="s">
        <v>28</v>
      </c>
      <c r="E43" s="39"/>
      <c r="F43" s="8">
        <v>2527</v>
      </c>
      <c r="G43" s="23"/>
      <c r="H43" s="8">
        <f t="shared" si="2"/>
        <v>2527</v>
      </c>
    </row>
    <row r="44" spans="1:8" ht="12" customHeight="1">
      <c r="A44" s="4" t="s">
        <v>7</v>
      </c>
      <c r="B44" s="20" t="s">
        <v>7</v>
      </c>
      <c r="C44" s="16" t="s">
        <v>11</v>
      </c>
      <c r="D44" s="39" t="s">
        <v>12</v>
      </c>
      <c r="E44" s="39"/>
      <c r="F44" s="8">
        <v>5000</v>
      </c>
      <c r="G44" s="23"/>
      <c r="H44" s="8">
        <f t="shared" si="2"/>
        <v>5000</v>
      </c>
    </row>
    <row r="45" spans="1:8" ht="12" customHeight="1">
      <c r="A45" s="4" t="s">
        <v>7</v>
      </c>
      <c r="B45" s="20" t="s">
        <v>7</v>
      </c>
      <c r="C45" s="16" t="s">
        <v>29</v>
      </c>
      <c r="D45" s="39" t="s">
        <v>30</v>
      </c>
      <c r="E45" s="39"/>
      <c r="F45" s="8">
        <v>10000</v>
      </c>
      <c r="G45" s="23"/>
      <c r="H45" s="8">
        <f t="shared" si="2"/>
        <v>10000</v>
      </c>
    </row>
    <row r="46" spans="1:8" ht="33" customHeight="1">
      <c r="A46" s="4" t="s">
        <v>7</v>
      </c>
      <c r="B46" s="18" t="s">
        <v>31</v>
      </c>
      <c r="C46" s="15" t="s">
        <v>7</v>
      </c>
      <c r="D46" s="39" t="s">
        <v>58</v>
      </c>
      <c r="E46" s="39"/>
      <c r="F46" s="8">
        <f>SUM(F47:F55)</f>
        <v>4400000</v>
      </c>
      <c r="G46" s="8">
        <f>SUM(G47:G55)</f>
        <v>4124</v>
      </c>
      <c r="H46" s="8">
        <f>SUM(H47:H55)</f>
        <v>4404124</v>
      </c>
    </row>
    <row r="47" spans="1:8" ht="12" customHeight="1">
      <c r="A47" s="4" t="s">
        <v>7</v>
      </c>
      <c r="B47" s="20" t="s">
        <v>7</v>
      </c>
      <c r="C47" s="16" t="s">
        <v>9</v>
      </c>
      <c r="D47" s="39" t="s">
        <v>10</v>
      </c>
      <c r="E47" s="39"/>
      <c r="F47" s="8">
        <v>4123273</v>
      </c>
      <c r="G47" s="23">
        <v>-44000</v>
      </c>
      <c r="H47" s="8">
        <f aca="true" t="shared" si="3" ref="H47:H55">F47+G47</f>
        <v>4079273</v>
      </c>
    </row>
    <row r="48" spans="1:8" ht="12" customHeight="1">
      <c r="A48" s="4" t="s">
        <v>7</v>
      </c>
      <c r="B48" s="20" t="s">
        <v>7</v>
      </c>
      <c r="C48" s="16" t="s">
        <v>21</v>
      </c>
      <c r="D48" s="39" t="s">
        <v>22</v>
      </c>
      <c r="E48" s="39"/>
      <c r="F48" s="8">
        <v>67830</v>
      </c>
      <c r="G48" s="23"/>
      <c r="H48" s="8">
        <f t="shared" si="3"/>
        <v>67830</v>
      </c>
    </row>
    <row r="49" spans="1:8" ht="12" customHeight="1">
      <c r="A49" s="4" t="s">
        <v>7</v>
      </c>
      <c r="B49" s="20" t="s">
        <v>7</v>
      </c>
      <c r="C49" s="16" t="s">
        <v>23</v>
      </c>
      <c r="D49" s="39" t="s">
        <v>24</v>
      </c>
      <c r="E49" s="39"/>
      <c r="F49" s="8">
        <v>5600</v>
      </c>
      <c r="G49" s="23"/>
      <c r="H49" s="8">
        <f t="shared" si="3"/>
        <v>5600</v>
      </c>
    </row>
    <row r="50" spans="1:8" ht="12" customHeight="1">
      <c r="A50" s="4" t="s">
        <v>7</v>
      </c>
      <c r="B50" s="20" t="s">
        <v>7</v>
      </c>
      <c r="C50" s="16" t="s">
        <v>25</v>
      </c>
      <c r="D50" s="39" t="s">
        <v>26</v>
      </c>
      <c r="E50" s="39"/>
      <c r="F50" s="8">
        <v>181251</v>
      </c>
      <c r="G50" s="23">
        <v>48000</v>
      </c>
      <c r="H50" s="8">
        <f t="shared" si="3"/>
        <v>229251</v>
      </c>
    </row>
    <row r="51" spans="1:8" ht="21" customHeight="1">
      <c r="A51" s="4" t="s">
        <v>7</v>
      </c>
      <c r="B51" s="20" t="s">
        <v>7</v>
      </c>
      <c r="C51" s="16" t="s">
        <v>27</v>
      </c>
      <c r="D51" s="39" t="s">
        <v>28</v>
      </c>
      <c r="E51" s="39"/>
      <c r="F51" s="8">
        <v>2068</v>
      </c>
      <c r="G51" s="23"/>
      <c r="H51" s="8">
        <f t="shared" si="3"/>
        <v>2068</v>
      </c>
    </row>
    <row r="52" spans="1:8" ht="12" customHeight="1">
      <c r="A52" s="4" t="s">
        <v>7</v>
      </c>
      <c r="B52" s="20" t="s">
        <v>7</v>
      </c>
      <c r="C52" s="16" t="s">
        <v>11</v>
      </c>
      <c r="D52" s="39" t="s">
        <v>12</v>
      </c>
      <c r="E52" s="39"/>
      <c r="F52" s="8">
        <v>2476</v>
      </c>
      <c r="G52" s="23">
        <v>124</v>
      </c>
      <c r="H52" s="8">
        <f t="shared" si="3"/>
        <v>2600</v>
      </c>
    </row>
    <row r="53" spans="1:8" ht="12" customHeight="1">
      <c r="A53" s="4" t="s">
        <v>7</v>
      </c>
      <c r="B53" s="20" t="s">
        <v>7</v>
      </c>
      <c r="C53" s="16" t="s">
        <v>29</v>
      </c>
      <c r="D53" s="39" t="s">
        <v>30</v>
      </c>
      <c r="E53" s="39"/>
      <c r="F53" s="8">
        <v>15000</v>
      </c>
      <c r="G53" s="23"/>
      <c r="H53" s="8">
        <f t="shared" si="3"/>
        <v>15000</v>
      </c>
    </row>
    <row r="54" spans="1:8" ht="12" customHeight="1">
      <c r="A54" s="4" t="s">
        <v>7</v>
      </c>
      <c r="B54" s="20" t="s">
        <v>7</v>
      </c>
      <c r="C54" s="16" t="s">
        <v>33</v>
      </c>
      <c r="D54" s="39" t="s">
        <v>34</v>
      </c>
      <c r="E54" s="39"/>
      <c r="F54" s="8">
        <v>2002</v>
      </c>
      <c r="G54" s="23"/>
      <c r="H54" s="8">
        <f t="shared" si="3"/>
        <v>2002</v>
      </c>
    </row>
    <row r="55" spans="1:8" ht="12" customHeight="1">
      <c r="A55" s="4" t="s">
        <v>7</v>
      </c>
      <c r="B55" s="20" t="s">
        <v>7</v>
      </c>
      <c r="C55" s="16" t="s">
        <v>35</v>
      </c>
      <c r="D55" s="39" t="s">
        <v>36</v>
      </c>
      <c r="E55" s="39"/>
      <c r="F55" s="8">
        <v>500</v>
      </c>
      <c r="G55" s="23"/>
      <c r="H55" s="8">
        <f t="shared" si="3"/>
        <v>500</v>
      </c>
    </row>
    <row r="56" spans="1:8" ht="12" customHeight="1">
      <c r="A56" s="4"/>
      <c r="B56" s="31">
        <v>85503</v>
      </c>
      <c r="C56" s="16"/>
      <c r="D56" s="42" t="s">
        <v>62</v>
      </c>
      <c r="E56" s="43"/>
      <c r="F56" s="8">
        <v>600</v>
      </c>
      <c r="G56" s="23">
        <f>G57</f>
        <v>0</v>
      </c>
      <c r="H56" s="8">
        <f>H57</f>
        <v>600</v>
      </c>
    </row>
    <row r="57" spans="1:8" ht="12" customHeight="1">
      <c r="A57" s="4"/>
      <c r="B57" s="20"/>
      <c r="C57" s="16" t="s">
        <v>11</v>
      </c>
      <c r="D57" s="39" t="s">
        <v>12</v>
      </c>
      <c r="E57" s="39"/>
      <c r="F57" s="8">
        <v>600</v>
      </c>
      <c r="G57" s="23">
        <v>0</v>
      </c>
      <c r="H57" s="8">
        <f>F57+G57</f>
        <v>600</v>
      </c>
    </row>
    <row r="58" spans="1:8" ht="12" customHeight="1">
      <c r="A58" s="4" t="s">
        <v>7</v>
      </c>
      <c r="B58" s="18" t="s">
        <v>37</v>
      </c>
      <c r="C58" s="15" t="s">
        <v>7</v>
      </c>
      <c r="D58" s="39" t="s">
        <v>38</v>
      </c>
      <c r="E58" s="39"/>
      <c r="F58" s="8">
        <v>435860</v>
      </c>
      <c r="G58" s="23">
        <f>SUM(G59:G64)</f>
        <v>0</v>
      </c>
      <c r="H58" s="8">
        <f>SUM(H59:H64)</f>
        <v>435860</v>
      </c>
    </row>
    <row r="59" spans="1:8" ht="12" customHeight="1">
      <c r="A59" s="4" t="s">
        <v>7</v>
      </c>
      <c r="B59" s="20" t="s">
        <v>7</v>
      </c>
      <c r="C59" s="16" t="s">
        <v>9</v>
      </c>
      <c r="D59" s="39" t="s">
        <v>10</v>
      </c>
      <c r="E59" s="39"/>
      <c r="F59" s="8">
        <v>420940</v>
      </c>
      <c r="G59" s="23"/>
      <c r="H59" s="8">
        <f aca="true" t="shared" si="4" ref="H59:H64">F59+G59</f>
        <v>420940</v>
      </c>
    </row>
    <row r="60" spans="1:8" ht="12" customHeight="1">
      <c r="A60" s="4" t="s">
        <v>7</v>
      </c>
      <c r="B60" s="20" t="s">
        <v>7</v>
      </c>
      <c r="C60" s="16" t="s">
        <v>21</v>
      </c>
      <c r="D60" s="39" t="s">
        <v>22</v>
      </c>
      <c r="E60" s="39"/>
      <c r="F60" s="8">
        <v>11405</v>
      </c>
      <c r="G60" s="23"/>
      <c r="H60" s="8">
        <f t="shared" si="4"/>
        <v>11405</v>
      </c>
    </row>
    <row r="61" spans="1:8" ht="12" customHeight="1">
      <c r="A61" s="4" t="s">
        <v>7</v>
      </c>
      <c r="B61" s="20" t="s">
        <v>7</v>
      </c>
      <c r="C61" s="16" t="s">
        <v>25</v>
      </c>
      <c r="D61" s="39" t="s">
        <v>26</v>
      </c>
      <c r="E61" s="39"/>
      <c r="F61" s="8">
        <v>1993</v>
      </c>
      <c r="G61" s="23"/>
      <c r="H61" s="8">
        <f t="shared" si="4"/>
        <v>1993</v>
      </c>
    </row>
    <row r="62" spans="1:8" ht="21" customHeight="1">
      <c r="A62" s="4" t="s">
        <v>7</v>
      </c>
      <c r="B62" s="20" t="s">
        <v>7</v>
      </c>
      <c r="C62" s="16" t="s">
        <v>27</v>
      </c>
      <c r="D62" s="39" t="s">
        <v>28</v>
      </c>
      <c r="E62" s="39"/>
      <c r="F62" s="8">
        <v>282</v>
      </c>
      <c r="G62" s="23"/>
      <c r="H62" s="8">
        <f t="shared" si="4"/>
        <v>282</v>
      </c>
    </row>
    <row r="63" spans="1:8" ht="12" customHeight="1">
      <c r="A63" s="4" t="s">
        <v>7</v>
      </c>
      <c r="B63" s="20" t="s">
        <v>7</v>
      </c>
      <c r="C63" s="16" t="s">
        <v>11</v>
      </c>
      <c r="D63" s="39" t="s">
        <v>12</v>
      </c>
      <c r="E63" s="39"/>
      <c r="F63" s="8">
        <v>839</v>
      </c>
      <c r="G63" s="23"/>
      <c r="H63" s="8">
        <f t="shared" si="4"/>
        <v>839</v>
      </c>
    </row>
    <row r="64" spans="1:8" ht="12" customHeight="1">
      <c r="A64" s="4" t="s">
        <v>7</v>
      </c>
      <c r="B64" s="20" t="s">
        <v>7</v>
      </c>
      <c r="C64" s="16" t="s">
        <v>29</v>
      </c>
      <c r="D64" s="39" t="s">
        <v>30</v>
      </c>
      <c r="E64" s="39"/>
      <c r="F64" s="8">
        <v>401</v>
      </c>
      <c r="G64" s="23"/>
      <c r="H64" s="8">
        <f t="shared" si="4"/>
        <v>401</v>
      </c>
    </row>
    <row r="65" spans="1:8" ht="61.5" customHeight="1">
      <c r="A65" s="4" t="s">
        <v>7</v>
      </c>
      <c r="B65" s="18" t="s">
        <v>39</v>
      </c>
      <c r="C65" s="15" t="s">
        <v>7</v>
      </c>
      <c r="D65" s="39" t="s">
        <v>57</v>
      </c>
      <c r="E65" s="39"/>
      <c r="F65" s="8">
        <f>F66</f>
        <v>44000</v>
      </c>
      <c r="G65" s="8">
        <f>G66</f>
        <v>0</v>
      </c>
      <c r="H65" s="8">
        <f>H66</f>
        <v>44000</v>
      </c>
    </row>
    <row r="66" spans="1:8" ht="12" customHeight="1">
      <c r="A66" s="4" t="s">
        <v>7</v>
      </c>
      <c r="B66" s="20" t="s">
        <v>7</v>
      </c>
      <c r="C66" s="16" t="s">
        <v>40</v>
      </c>
      <c r="D66" s="39" t="s">
        <v>41</v>
      </c>
      <c r="E66" s="39"/>
      <c r="F66" s="8">
        <v>44000</v>
      </c>
      <c r="G66" s="25">
        <v>0</v>
      </c>
      <c r="H66" s="8">
        <f>F66+G66</f>
        <v>44000</v>
      </c>
    </row>
    <row r="67" spans="1:8" ht="12" customHeight="1">
      <c r="A67" s="40" t="s">
        <v>42</v>
      </c>
      <c r="B67" s="40"/>
      <c r="C67" s="40"/>
      <c r="D67" s="40"/>
      <c r="E67" s="40"/>
      <c r="F67" s="3">
        <f>F4+F12+F17+F28+F37</f>
        <v>16422026.86</v>
      </c>
      <c r="G67" s="3">
        <f>G4+G12+G17+G28+G37</f>
        <v>49606</v>
      </c>
      <c r="H67" s="3">
        <f>H4+H12+H17+H28+H37</f>
        <v>16471632.86</v>
      </c>
    </row>
    <row r="68" ht="133.5" customHeight="1"/>
    <row r="69" spans="5:8" ht="13.5" customHeight="1">
      <c r="E69" s="41"/>
      <c r="F69" s="41"/>
      <c r="G69" s="41"/>
      <c r="H69" s="41"/>
    </row>
  </sheetData>
  <sheetProtection/>
  <mergeCells count="68">
    <mergeCell ref="A1:H1"/>
    <mergeCell ref="A2:H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A67:E67"/>
    <mergeCell ref="E69:H69"/>
    <mergeCell ref="D61:E61"/>
    <mergeCell ref="D62:E62"/>
    <mergeCell ref="D63:E63"/>
    <mergeCell ref="D64:E64"/>
    <mergeCell ref="D65:E65"/>
    <mergeCell ref="D66:E66"/>
  </mergeCells>
  <printOptions/>
  <pageMargins left="0.39" right="0.39" top="0.39" bottom="0.39" header="0" footer="0"/>
  <pageSetup fitToHeight="0" fitToWidth="1" horizontalDpi="300" verticalDpi="300" orientation="portrait" paperSize="9" scale="99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34">
      <selection activeCell="I49" sqref="I49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72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36" t="s">
        <v>1</v>
      </c>
      <c r="B3" s="17" t="s">
        <v>2</v>
      </c>
      <c r="C3" s="14" t="s">
        <v>3</v>
      </c>
      <c r="D3" s="49" t="s">
        <v>4</v>
      </c>
      <c r="E3" s="49"/>
      <c r="F3" s="36" t="s">
        <v>54</v>
      </c>
      <c r="G3" s="36" t="s">
        <v>55</v>
      </c>
      <c r="H3" s="36" t="s">
        <v>56</v>
      </c>
    </row>
    <row r="4" spans="1:8" ht="16.5" customHeight="1">
      <c r="A4" s="27" t="s">
        <v>64</v>
      </c>
      <c r="B4" s="28" t="s">
        <v>7</v>
      </c>
      <c r="C4" s="15" t="s">
        <v>7</v>
      </c>
      <c r="D4" s="44" t="s">
        <v>66</v>
      </c>
      <c r="E4" s="44"/>
      <c r="F4" s="3">
        <v>702152.86</v>
      </c>
      <c r="G4" s="30">
        <f>G5</f>
        <v>0</v>
      </c>
      <c r="H4" s="3">
        <f>H5</f>
        <v>702152.86</v>
      </c>
    </row>
    <row r="5" spans="1:8" ht="15.75" customHeight="1">
      <c r="A5" s="29" t="s">
        <v>7</v>
      </c>
      <c r="B5" s="28" t="s">
        <v>65</v>
      </c>
      <c r="C5" s="15" t="s">
        <v>7</v>
      </c>
      <c r="D5" s="39" t="s">
        <v>67</v>
      </c>
      <c r="E5" s="39"/>
      <c r="F5" s="8">
        <v>702152.86</v>
      </c>
      <c r="G5" s="23">
        <f>SUM(G6:G11)</f>
        <v>0</v>
      </c>
      <c r="H5" s="8">
        <f>SUM(H6:H11)</f>
        <v>702152.86</v>
      </c>
    </row>
    <row r="6" spans="1:8" ht="18" customHeight="1">
      <c r="A6" s="36"/>
      <c r="B6" s="19"/>
      <c r="C6" s="16" t="s">
        <v>21</v>
      </c>
      <c r="D6" s="39" t="s">
        <v>22</v>
      </c>
      <c r="E6" s="39"/>
      <c r="F6" s="8">
        <v>6400</v>
      </c>
      <c r="G6" s="23"/>
      <c r="H6" s="8">
        <f aca="true" t="shared" si="0" ref="H6:H11">F6+G6</f>
        <v>6400</v>
      </c>
    </row>
    <row r="7" spans="1:8" ht="17.25" customHeight="1">
      <c r="A7" s="36"/>
      <c r="B7" s="19"/>
      <c r="C7" s="16" t="s">
        <v>25</v>
      </c>
      <c r="D7" s="39" t="s">
        <v>26</v>
      </c>
      <c r="E7" s="39"/>
      <c r="F7" s="8">
        <v>1100.16</v>
      </c>
      <c r="G7" s="23"/>
      <c r="H7" s="8">
        <f t="shared" si="0"/>
        <v>1100.16</v>
      </c>
    </row>
    <row r="8" spans="1:8" ht="23.25" customHeight="1">
      <c r="A8" s="36"/>
      <c r="B8" s="19"/>
      <c r="C8" s="16" t="s">
        <v>27</v>
      </c>
      <c r="D8" s="39" t="s">
        <v>28</v>
      </c>
      <c r="E8" s="39"/>
      <c r="F8" s="8">
        <v>156.8</v>
      </c>
      <c r="G8" s="23"/>
      <c r="H8" s="8">
        <f t="shared" si="0"/>
        <v>156.8</v>
      </c>
    </row>
    <row r="9" spans="1:8" ht="18" customHeight="1">
      <c r="A9" s="36"/>
      <c r="B9" s="19"/>
      <c r="C9" s="16">
        <v>4210</v>
      </c>
      <c r="D9" s="39" t="s">
        <v>12</v>
      </c>
      <c r="E9" s="39"/>
      <c r="F9" s="8">
        <v>2710.74</v>
      </c>
      <c r="G9" s="23"/>
      <c r="H9" s="8">
        <f t="shared" si="0"/>
        <v>2710.74</v>
      </c>
    </row>
    <row r="10" spans="1:8" ht="15.75" customHeight="1">
      <c r="A10" s="36"/>
      <c r="B10" s="19"/>
      <c r="C10" s="16">
        <v>4300</v>
      </c>
      <c r="D10" s="39" t="s">
        <v>30</v>
      </c>
      <c r="E10" s="39"/>
      <c r="F10" s="8">
        <v>3400</v>
      </c>
      <c r="G10" s="23"/>
      <c r="H10" s="8">
        <f t="shared" si="0"/>
        <v>3400</v>
      </c>
    </row>
    <row r="11" spans="1:8" ht="23.25" customHeight="1">
      <c r="A11" s="36"/>
      <c r="B11" s="19"/>
      <c r="C11" s="16">
        <v>4430</v>
      </c>
      <c r="D11" s="39" t="s">
        <v>28</v>
      </c>
      <c r="E11" s="39"/>
      <c r="F11" s="8">
        <v>688385.16</v>
      </c>
      <c r="G11" s="23"/>
      <c r="H11" s="8">
        <f t="shared" si="0"/>
        <v>688385.16</v>
      </c>
    </row>
    <row r="12" spans="1:8" ht="16.5" customHeight="1">
      <c r="A12" s="2" t="s">
        <v>43</v>
      </c>
      <c r="B12" s="18" t="s">
        <v>7</v>
      </c>
      <c r="C12" s="15" t="s">
        <v>7</v>
      </c>
      <c r="D12" s="44" t="s">
        <v>44</v>
      </c>
      <c r="E12" s="44"/>
      <c r="F12" s="3">
        <v>69100</v>
      </c>
      <c r="G12" s="30">
        <f>G13</f>
        <v>0</v>
      </c>
      <c r="H12" s="3">
        <f>H13</f>
        <v>69100</v>
      </c>
    </row>
    <row r="13" spans="1:8" ht="12.75" customHeight="1">
      <c r="A13" s="4" t="s">
        <v>7</v>
      </c>
      <c r="B13" s="18" t="s">
        <v>45</v>
      </c>
      <c r="C13" s="15" t="s">
        <v>7</v>
      </c>
      <c r="D13" s="39" t="s">
        <v>46</v>
      </c>
      <c r="E13" s="39"/>
      <c r="F13" s="8">
        <v>69100</v>
      </c>
      <c r="G13" s="23">
        <f>SUM(G14:G16)</f>
        <v>0</v>
      </c>
      <c r="H13" s="8">
        <f>SUM(H14:H16)</f>
        <v>69100</v>
      </c>
    </row>
    <row r="14" spans="1:8" ht="14.25" customHeight="1">
      <c r="A14" s="36"/>
      <c r="B14" s="19"/>
      <c r="C14" s="16" t="s">
        <v>21</v>
      </c>
      <c r="D14" s="39" t="s">
        <v>22</v>
      </c>
      <c r="E14" s="39"/>
      <c r="F14" s="8">
        <v>58640</v>
      </c>
      <c r="G14" s="23"/>
      <c r="H14" s="8">
        <f>F14+G14</f>
        <v>58640</v>
      </c>
    </row>
    <row r="15" spans="1:8" ht="15" customHeight="1">
      <c r="A15" s="36"/>
      <c r="B15" s="19"/>
      <c r="C15" s="16" t="s">
        <v>25</v>
      </c>
      <c r="D15" s="39" t="s">
        <v>26</v>
      </c>
      <c r="E15" s="39"/>
      <c r="F15" s="8">
        <v>8910</v>
      </c>
      <c r="G15" s="23"/>
      <c r="H15" s="8">
        <f>F15+G15</f>
        <v>8910</v>
      </c>
    </row>
    <row r="16" spans="1:8" ht="21" customHeight="1">
      <c r="A16" s="36"/>
      <c r="B16" s="19"/>
      <c r="C16" s="16" t="s">
        <v>27</v>
      </c>
      <c r="D16" s="39" t="s">
        <v>28</v>
      </c>
      <c r="E16" s="39"/>
      <c r="F16" s="8">
        <v>1550</v>
      </c>
      <c r="G16" s="23"/>
      <c r="H16" s="8">
        <f>F16+G16</f>
        <v>1550</v>
      </c>
    </row>
    <row r="17" spans="1:8" ht="26.25" customHeight="1">
      <c r="A17" s="2" t="s">
        <v>47</v>
      </c>
      <c r="B17" s="18" t="s">
        <v>7</v>
      </c>
      <c r="C17" s="15" t="s">
        <v>7</v>
      </c>
      <c r="D17" s="44" t="s">
        <v>52</v>
      </c>
      <c r="E17" s="44"/>
      <c r="F17" s="3">
        <v>21094</v>
      </c>
      <c r="G17" s="30">
        <f>G18+G21</f>
        <v>33763</v>
      </c>
      <c r="H17" s="3">
        <f>H18+H21</f>
        <v>54857</v>
      </c>
    </row>
    <row r="18" spans="1:8" ht="26.25" customHeight="1">
      <c r="A18" s="2"/>
      <c r="B18" s="18" t="s">
        <v>48</v>
      </c>
      <c r="C18" s="15" t="s">
        <v>7</v>
      </c>
      <c r="D18" s="39" t="s">
        <v>49</v>
      </c>
      <c r="E18" s="39"/>
      <c r="F18" s="8">
        <v>2200</v>
      </c>
      <c r="G18" s="23">
        <f>SUM(G19:G20)</f>
        <v>0</v>
      </c>
      <c r="H18" s="8">
        <f>SUM(H19:H20)</f>
        <v>2200</v>
      </c>
    </row>
    <row r="19" spans="1:8" ht="15.75" customHeight="1">
      <c r="A19" s="2"/>
      <c r="B19" s="19"/>
      <c r="C19" s="16" t="s">
        <v>11</v>
      </c>
      <c r="D19" s="39" t="s">
        <v>12</v>
      </c>
      <c r="E19" s="39"/>
      <c r="F19" s="8">
        <v>1200</v>
      </c>
      <c r="G19" s="23"/>
      <c r="H19" s="8">
        <f>F19+G19</f>
        <v>1200</v>
      </c>
    </row>
    <row r="20" spans="1:8" ht="14.25" customHeight="1">
      <c r="A20" s="2"/>
      <c r="B20" s="19"/>
      <c r="C20" s="16" t="s">
        <v>29</v>
      </c>
      <c r="D20" s="39" t="s">
        <v>30</v>
      </c>
      <c r="E20" s="39"/>
      <c r="F20" s="8">
        <v>1000</v>
      </c>
      <c r="G20" s="23"/>
      <c r="H20" s="8">
        <f>F20+G20</f>
        <v>1000</v>
      </c>
    </row>
    <row r="21" spans="1:8" ht="22.5" customHeight="1">
      <c r="A21" s="4" t="s">
        <v>7</v>
      </c>
      <c r="B21" s="18">
        <v>75107</v>
      </c>
      <c r="C21" s="15" t="s">
        <v>7</v>
      </c>
      <c r="D21" s="39" t="s">
        <v>59</v>
      </c>
      <c r="E21" s="39"/>
      <c r="F21" s="22">
        <v>18894</v>
      </c>
      <c r="G21" s="23">
        <f>SUM(G22:G27)</f>
        <v>33763</v>
      </c>
      <c r="H21" s="22">
        <f>SUM(H22:H27)</f>
        <v>52657</v>
      </c>
    </row>
    <row r="22" spans="1:8" ht="14.25" customHeight="1">
      <c r="A22" s="4"/>
      <c r="B22" s="18"/>
      <c r="C22" s="16" t="s">
        <v>15</v>
      </c>
      <c r="D22" s="39" t="s">
        <v>16</v>
      </c>
      <c r="E22" s="39"/>
      <c r="F22" s="8">
        <v>500</v>
      </c>
      <c r="G22" s="23">
        <v>29850</v>
      </c>
      <c r="H22" s="8">
        <f aca="true" t="shared" si="1" ref="H22:H31">F22+G22</f>
        <v>30350</v>
      </c>
    </row>
    <row r="23" spans="1:8" ht="13.5" customHeight="1">
      <c r="A23" s="4"/>
      <c r="B23" s="18"/>
      <c r="C23" s="16" t="s">
        <v>25</v>
      </c>
      <c r="D23" s="39" t="s">
        <v>26</v>
      </c>
      <c r="E23" s="39"/>
      <c r="F23" s="8">
        <v>900</v>
      </c>
      <c r="G23" s="23">
        <v>1359</v>
      </c>
      <c r="H23" s="8">
        <f t="shared" si="1"/>
        <v>2259</v>
      </c>
    </row>
    <row r="24" spans="1:8" ht="22.5" customHeight="1">
      <c r="A24" s="4"/>
      <c r="B24" s="18"/>
      <c r="C24" s="16" t="s">
        <v>27</v>
      </c>
      <c r="D24" s="39" t="s">
        <v>28</v>
      </c>
      <c r="E24" s="39"/>
      <c r="F24" s="8">
        <v>100</v>
      </c>
      <c r="G24" s="23">
        <v>210</v>
      </c>
      <c r="H24" s="8">
        <f t="shared" si="1"/>
        <v>310</v>
      </c>
    </row>
    <row r="25" spans="1:8" ht="15.75" customHeight="1">
      <c r="A25" s="4"/>
      <c r="B25" s="18"/>
      <c r="C25" s="16">
        <v>4170</v>
      </c>
      <c r="D25" s="42" t="s">
        <v>60</v>
      </c>
      <c r="E25" s="43"/>
      <c r="F25" s="8">
        <v>8500</v>
      </c>
      <c r="G25" s="23">
        <v>4433</v>
      </c>
      <c r="H25" s="8">
        <f t="shared" si="1"/>
        <v>12933</v>
      </c>
    </row>
    <row r="26" spans="1:8" ht="15.75" customHeight="1">
      <c r="A26" s="36"/>
      <c r="B26" s="19"/>
      <c r="C26" s="16" t="s">
        <v>11</v>
      </c>
      <c r="D26" s="39" t="s">
        <v>12</v>
      </c>
      <c r="E26" s="39"/>
      <c r="F26" s="8">
        <v>7894</v>
      </c>
      <c r="G26" s="23">
        <v>-1689</v>
      </c>
      <c r="H26" s="8">
        <f t="shared" si="1"/>
        <v>6205</v>
      </c>
    </row>
    <row r="27" spans="1:8" ht="15" customHeight="1">
      <c r="A27" s="36"/>
      <c r="B27" s="19"/>
      <c r="C27" s="16" t="s">
        <v>29</v>
      </c>
      <c r="D27" s="39" t="s">
        <v>30</v>
      </c>
      <c r="E27" s="39"/>
      <c r="F27" s="8">
        <v>1000</v>
      </c>
      <c r="G27" s="23">
        <v>-400</v>
      </c>
      <c r="H27" s="8">
        <f t="shared" si="1"/>
        <v>600</v>
      </c>
    </row>
    <row r="28" spans="1:8" ht="15" customHeight="1">
      <c r="A28" s="2" t="s">
        <v>6</v>
      </c>
      <c r="B28" s="18" t="s">
        <v>7</v>
      </c>
      <c r="C28" s="15" t="s">
        <v>7</v>
      </c>
      <c r="D28" s="44" t="s">
        <v>8</v>
      </c>
      <c r="E28" s="44"/>
      <c r="F28" s="30">
        <f>F29+F32+F34</f>
        <v>15457</v>
      </c>
      <c r="G28" s="30">
        <f>G29+G32+G34</f>
        <v>0</v>
      </c>
      <c r="H28" s="3">
        <f>H29+H32+H34</f>
        <v>15457</v>
      </c>
    </row>
    <row r="29" spans="1:8" ht="15" customHeight="1">
      <c r="A29" s="2"/>
      <c r="B29" s="18">
        <v>85215</v>
      </c>
      <c r="C29" s="15" t="s">
        <v>7</v>
      </c>
      <c r="D29" s="39" t="s">
        <v>53</v>
      </c>
      <c r="E29" s="39"/>
      <c r="F29" s="23">
        <f>F30+F31</f>
        <v>357</v>
      </c>
      <c r="G29" s="23">
        <f>G30+G31</f>
        <v>0</v>
      </c>
      <c r="H29" s="8">
        <f t="shared" si="1"/>
        <v>357</v>
      </c>
    </row>
    <row r="30" spans="1:8" ht="15" customHeight="1">
      <c r="A30" s="2"/>
      <c r="B30" s="20" t="s">
        <v>7</v>
      </c>
      <c r="C30" s="16" t="s">
        <v>15</v>
      </c>
      <c r="D30" s="39" t="s">
        <v>16</v>
      </c>
      <c r="E30" s="39"/>
      <c r="F30" s="8">
        <v>350</v>
      </c>
      <c r="G30" s="23"/>
      <c r="H30" s="8">
        <f t="shared" si="1"/>
        <v>350</v>
      </c>
    </row>
    <row r="31" spans="1:8" ht="15" customHeight="1">
      <c r="A31" s="2"/>
      <c r="B31" s="18"/>
      <c r="C31" s="16">
        <v>4210</v>
      </c>
      <c r="D31" s="39" t="s">
        <v>12</v>
      </c>
      <c r="E31" s="39"/>
      <c r="F31" s="8">
        <v>7</v>
      </c>
      <c r="G31" s="23"/>
      <c r="H31" s="8">
        <f t="shared" si="1"/>
        <v>7</v>
      </c>
    </row>
    <row r="32" spans="1:8" ht="15" customHeight="1">
      <c r="A32" s="2"/>
      <c r="B32" s="18" t="s">
        <v>13</v>
      </c>
      <c r="C32" s="15" t="s">
        <v>7</v>
      </c>
      <c r="D32" s="39" t="s">
        <v>14</v>
      </c>
      <c r="E32" s="39"/>
      <c r="F32" s="23">
        <f>F33</f>
        <v>1400</v>
      </c>
      <c r="G32" s="23">
        <f>G33</f>
        <v>0</v>
      </c>
      <c r="H32" s="8">
        <f>H33</f>
        <v>1400</v>
      </c>
    </row>
    <row r="33" spans="1:8" ht="15" customHeight="1">
      <c r="A33" s="2"/>
      <c r="B33" s="20" t="s">
        <v>7</v>
      </c>
      <c r="C33" s="16" t="s">
        <v>15</v>
      </c>
      <c r="D33" s="39" t="s">
        <v>16</v>
      </c>
      <c r="E33" s="39"/>
      <c r="F33" s="8">
        <v>1400</v>
      </c>
      <c r="G33" s="23">
        <v>0</v>
      </c>
      <c r="H33" s="8">
        <f>F33+G33</f>
        <v>1400</v>
      </c>
    </row>
    <row r="34" spans="1:8" ht="15" customHeight="1">
      <c r="A34" s="2"/>
      <c r="B34" s="18">
        <v>85228</v>
      </c>
      <c r="C34" s="15" t="s">
        <v>7</v>
      </c>
      <c r="D34" s="39" t="s">
        <v>63</v>
      </c>
      <c r="E34" s="39"/>
      <c r="F34" s="8">
        <v>13700</v>
      </c>
      <c r="G34" s="23"/>
      <c r="H34" s="8">
        <f>F34+G34</f>
        <v>13700</v>
      </c>
    </row>
    <row r="35" spans="1:8" ht="12" customHeight="1">
      <c r="A35" s="4" t="s">
        <v>7</v>
      </c>
      <c r="B35" s="20" t="s">
        <v>7</v>
      </c>
      <c r="C35" s="16">
        <v>4170</v>
      </c>
      <c r="D35" s="42" t="s">
        <v>60</v>
      </c>
      <c r="E35" s="43"/>
      <c r="F35" s="8">
        <v>11600</v>
      </c>
      <c r="G35" s="23">
        <v>-2070</v>
      </c>
      <c r="H35" s="8">
        <f>F35+G35</f>
        <v>9530</v>
      </c>
    </row>
    <row r="36" spans="1:8" ht="12" customHeight="1">
      <c r="A36" s="4" t="s">
        <v>7</v>
      </c>
      <c r="B36" s="18"/>
      <c r="C36" s="16">
        <v>4300</v>
      </c>
      <c r="D36" s="39" t="s">
        <v>30</v>
      </c>
      <c r="E36" s="39"/>
      <c r="F36" s="8">
        <v>2100</v>
      </c>
      <c r="G36" s="23">
        <v>2070</v>
      </c>
      <c r="H36" s="8">
        <f>F36+G36</f>
        <v>4170</v>
      </c>
    </row>
    <row r="37" spans="1:8" ht="16.5" customHeight="1">
      <c r="A37" s="2" t="s">
        <v>17</v>
      </c>
      <c r="B37" s="18" t="s">
        <v>7</v>
      </c>
      <c r="C37" s="15" t="s">
        <v>7</v>
      </c>
      <c r="D37" s="44" t="s">
        <v>18</v>
      </c>
      <c r="E37" s="44"/>
      <c r="F37" s="3">
        <v>15678460</v>
      </c>
      <c r="G37" s="30">
        <f>G38+G46+G56+G58+G65</f>
        <v>2000</v>
      </c>
      <c r="H37" s="3">
        <f>H38+H46+H56+H58+H65</f>
        <v>15580460</v>
      </c>
    </row>
    <row r="38" spans="1:8" ht="12" customHeight="1">
      <c r="A38" s="4" t="s">
        <v>7</v>
      </c>
      <c r="B38" s="18" t="s">
        <v>19</v>
      </c>
      <c r="C38" s="15" t="s">
        <v>7</v>
      </c>
      <c r="D38" s="39" t="s">
        <v>20</v>
      </c>
      <c r="E38" s="39"/>
      <c r="F38" s="8">
        <v>10700000</v>
      </c>
      <c r="G38" s="23"/>
      <c r="H38" s="8">
        <f>SUM(H39:H45)</f>
        <v>10700000</v>
      </c>
    </row>
    <row r="39" spans="1:8" ht="12" customHeight="1">
      <c r="A39" s="4" t="s">
        <v>7</v>
      </c>
      <c r="B39" s="20" t="s">
        <v>7</v>
      </c>
      <c r="C39" s="16" t="s">
        <v>9</v>
      </c>
      <c r="D39" s="39" t="s">
        <v>10</v>
      </c>
      <c r="E39" s="39"/>
      <c r="F39" s="8">
        <v>10561343</v>
      </c>
      <c r="G39" s="23"/>
      <c r="H39" s="8">
        <f>F39+G39</f>
        <v>10561343</v>
      </c>
    </row>
    <row r="40" spans="1:8" ht="12" customHeight="1">
      <c r="A40" s="4" t="s">
        <v>7</v>
      </c>
      <c r="B40" s="20" t="s">
        <v>7</v>
      </c>
      <c r="C40" s="16" t="s">
        <v>21</v>
      </c>
      <c r="D40" s="39" t="s">
        <v>22</v>
      </c>
      <c r="E40" s="39"/>
      <c r="F40" s="8">
        <v>97000</v>
      </c>
      <c r="G40" s="23"/>
      <c r="H40" s="8">
        <f aca="true" t="shared" si="2" ref="H40:H45">F40+G40</f>
        <v>97000</v>
      </c>
    </row>
    <row r="41" spans="1:8" ht="12" customHeight="1">
      <c r="A41" s="4" t="s">
        <v>7</v>
      </c>
      <c r="B41" s="20" t="s">
        <v>7</v>
      </c>
      <c r="C41" s="16" t="s">
        <v>23</v>
      </c>
      <c r="D41" s="39" t="s">
        <v>24</v>
      </c>
      <c r="E41" s="39"/>
      <c r="F41" s="8">
        <v>6120</v>
      </c>
      <c r="G41" s="23"/>
      <c r="H41" s="8">
        <f t="shared" si="2"/>
        <v>6120</v>
      </c>
    </row>
    <row r="42" spans="1:8" ht="12" customHeight="1">
      <c r="A42" s="4" t="s">
        <v>7</v>
      </c>
      <c r="B42" s="20" t="s">
        <v>7</v>
      </c>
      <c r="C42" s="16" t="s">
        <v>25</v>
      </c>
      <c r="D42" s="39" t="s">
        <v>26</v>
      </c>
      <c r="E42" s="39"/>
      <c r="F42" s="8">
        <v>18010</v>
      </c>
      <c r="G42" s="23"/>
      <c r="H42" s="8">
        <f t="shared" si="2"/>
        <v>18010</v>
      </c>
    </row>
    <row r="43" spans="1:8" ht="21" customHeight="1">
      <c r="A43" s="4" t="s">
        <v>7</v>
      </c>
      <c r="B43" s="20" t="s">
        <v>7</v>
      </c>
      <c r="C43" s="16" t="s">
        <v>27</v>
      </c>
      <c r="D43" s="39" t="s">
        <v>28</v>
      </c>
      <c r="E43" s="39"/>
      <c r="F43" s="8">
        <v>2527</v>
      </c>
      <c r="G43" s="23"/>
      <c r="H43" s="8">
        <f t="shared" si="2"/>
        <v>2527</v>
      </c>
    </row>
    <row r="44" spans="1:8" ht="12" customHeight="1">
      <c r="A44" s="4" t="s">
        <v>7</v>
      </c>
      <c r="B44" s="20" t="s">
        <v>7</v>
      </c>
      <c r="C44" s="16" t="s">
        <v>11</v>
      </c>
      <c r="D44" s="39" t="s">
        <v>12</v>
      </c>
      <c r="E44" s="39"/>
      <c r="F44" s="8">
        <v>5000</v>
      </c>
      <c r="G44" s="23"/>
      <c r="H44" s="8">
        <f t="shared" si="2"/>
        <v>5000</v>
      </c>
    </row>
    <row r="45" spans="1:8" ht="12" customHeight="1">
      <c r="A45" s="4" t="s">
        <v>7</v>
      </c>
      <c r="B45" s="20" t="s">
        <v>7</v>
      </c>
      <c r="C45" s="16" t="s">
        <v>29</v>
      </c>
      <c r="D45" s="39" t="s">
        <v>30</v>
      </c>
      <c r="E45" s="39"/>
      <c r="F45" s="8">
        <v>10000</v>
      </c>
      <c r="G45" s="23"/>
      <c r="H45" s="8">
        <f t="shared" si="2"/>
        <v>10000</v>
      </c>
    </row>
    <row r="46" spans="1:8" ht="33" customHeight="1">
      <c r="A46" s="4" t="s">
        <v>7</v>
      </c>
      <c r="B46" s="18" t="s">
        <v>31</v>
      </c>
      <c r="C46" s="15" t="s">
        <v>7</v>
      </c>
      <c r="D46" s="39" t="s">
        <v>58</v>
      </c>
      <c r="E46" s="39"/>
      <c r="F46" s="8">
        <v>4400000</v>
      </c>
      <c r="G46" s="23">
        <f>SUM(G47:G55)</f>
        <v>0</v>
      </c>
      <c r="H46" s="8">
        <f>SUM(H47:H55)</f>
        <v>4400000</v>
      </c>
    </row>
    <row r="47" spans="1:8" ht="12" customHeight="1">
      <c r="A47" s="4" t="s">
        <v>7</v>
      </c>
      <c r="B47" s="20" t="s">
        <v>7</v>
      </c>
      <c r="C47" s="16" t="s">
        <v>9</v>
      </c>
      <c r="D47" s="39" t="s">
        <v>10</v>
      </c>
      <c r="E47" s="39"/>
      <c r="F47" s="8">
        <v>4123273</v>
      </c>
      <c r="G47" s="23"/>
      <c r="H47" s="8">
        <f aca="true" t="shared" si="3" ref="H47:H55">F47+G47</f>
        <v>4123273</v>
      </c>
    </row>
    <row r="48" spans="1:8" ht="12" customHeight="1">
      <c r="A48" s="4" t="s">
        <v>7</v>
      </c>
      <c r="B48" s="20" t="s">
        <v>7</v>
      </c>
      <c r="C48" s="16" t="s">
        <v>21</v>
      </c>
      <c r="D48" s="39" t="s">
        <v>22</v>
      </c>
      <c r="E48" s="39"/>
      <c r="F48" s="8">
        <v>67830</v>
      </c>
      <c r="G48" s="23"/>
      <c r="H48" s="8">
        <f t="shared" si="3"/>
        <v>67830</v>
      </c>
    </row>
    <row r="49" spans="1:8" ht="12" customHeight="1">
      <c r="A49" s="4" t="s">
        <v>7</v>
      </c>
      <c r="B49" s="20" t="s">
        <v>7</v>
      </c>
      <c r="C49" s="16" t="s">
        <v>23</v>
      </c>
      <c r="D49" s="39" t="s">
        <v>24</v>
      </c>
      <c r="E49" s="39"/>
      <c r="F49" s="8">
        <v>5600</v>
      </c>
      <c r="G49" s="23"/>
      <c r="H49" s="8">
        <f t="shared" si="3"/>
        <v>5600</v>
      </c>
    </row>
    <row r="50" spans="1:8" ht="12" customHeight="1">
      <c r="A50" s="4" t="s">
        <v>7</v>
      </c>
      <c r="B50" s="20" t="s">
        <v>7</v>
      </c>
      <c r="C50" s="16" t="s">
        <v>25</v>
      </c>
      <c r="D50" s="39" t="s">
        <v>26</v>
      </c>
      <c r="E50" s="39"/>
      <c r="F50" s="8">
        <v>181251</v>
      </c>
      <c r="G50" s="23"/>
      <c r="H50" s="8">
        <f t="shared" si="3"/>
        <v>181251</v>
      </c>
    </row>
    <row r="51" spans="1:8" ht="21" customHeight="1">
      <c r="A51" s="4" t="s">
        <v>7</v>
      </c>
      <c r="B51" s="20" t="s">
        <v>7</v>
      </c>
      <c r="C51" s="16" t="s">
        <v>27</v>
      </c>
      <c r="D51" s="39" t="s">
        <v>28</v>
      </c>
      <c r="E51" s="39"/>
      <c r="F51" s="8">
        <v>2068</v>
      </c>
      <c r="G51" s="23"/>
      <c r="H51" s="8">
        <f t="shared" si="3"/>
        <v>2068</v>
      </c>
    </row>
    <row r="52" spans="1:8" ht="12" customHeight="1">
      <c r="A52" s="4" t="s">
        <v>7</v>
      </c>
      <c r="B52" s="20" t="s">
        <v>7</v>
      </c>
      <c r="C52" s="16" t="s">
        <v>11</v>
      </c>
      <c r="D52" s="39" t="s">
        <v>12</v>
      </c>
      <c r="E52" s="39"/>
      <c r="F52" s="8">
        <v>2476</v>
      </c>
      <c r="G52" s="23"/>
      <c r="H52" s="8">
        <f t="shared" si="3"/>
        <v>2476</v>
      </c>
    </row>
    <row r="53" spans="1:8" ht="12" customHeight="1">
      <c r="A53" s="4" t="s">
        <v>7</v>
      </c>
      <c r="B53" s="20" t="s">
        <v>7</v>
      </c>
      <c r="C53" s="16" t="s">
        <v>29</v>
      </c>
      <c r="D53" s="39" t="s">
        <v>30</v>
      </c>
      <c r="E53" s="39"/>
      <c r="F53" s="8">
        <v>15000</v>
      </c>
      <c r="G53" s="23"/>
      <c r="H53" s="8">
        <f t="shared" si="3"/>
        <v>15000</v>
      </c>
    </row>
    <row r="54" spans="1:8" ht="12" customHeight="1">
      <c r="A54" s="4" t="s">
        <v>7</v>
      </c>
      <c r="B54" s="20" t="s">
        <v>7</v>
      </c>
      <c r="C54" s="16" t="s">
        <v>33</v>
      </c>
      <c r="D54" s="39" t="s">
        <v>34</v>
      </c>
      <c r="E54" s="39"/>
      <c r="F54" s="8">
        <v>2002</v>
      </c>
      <c r="G54" s="23"/>
      <c r="H54" s="8">
        <f t="shared" si="3"/>
        <v>2002</v>
      </c>
    </row>
    <row r="55" spans="1:8" ht="12" customHeight="1">
      <c r="A55" s="4" t="s">
        <v>7</v>
      </c>
      <c r="B55" s="20" t="s">
        <v>7</v>
      </c>
      <c r="C55" s="16" t="s">
        <v>35</v>
      </c>
      <c r="D55" s="39" t="s">
        <v>36</v>
      </c>
      <c r="E55" s="39"/>
      <c r="F55" s="8">
        <v>500</v>
      </c>
      <c r="G55" s="23"/>
      <c r="H55" s="8">
        <f t="shared" si="3"/>
        <v>500</v>
      </c>
    </row>
    <row r="56" spans="1:8" ht="12" customHeight="1">
      <c r="A56" s="4"/>
      <c r="B56" s="31">
        <v>85503</v>
      </c>
      <c r="C56" s="16"/>
      <c r="D56" s="42" t="s">
        <v>62</v>
      </c>
      <c r="E56" s="43"/>
      <c r="F56" s="8">
        <v>600</v>
      </c>
      <c r="G56" s="23">
        <f>G57</f>
        <v>0</v>
      </c>
      <c r="H56" s="8">
        <f>H57</f>
        <v>600</v>
      </c>
    </row>
    <row r="57" spans="1:8" ht="12" customHeight="1">
      <c r="A57" s="4"/>
      <c r="B57" s="20"/>
      <c r="C57" s="16" t="s">
        <v>11</v>
      </c>
      <c r="D57" s="39" t="s">
        <v>12</v>
      </c>
      <c r="E57" s="39"/>
      <c r="F57" s="8">
        <v>600</v>
      </c>
      <c r="G57" s="23">
        <v>0</v>
      </c>
      <c r="H57" s="8">
        <f>F57+G57</f>
        <v>600</v>
      </c>
    </row>
    <row r="58" spans="1:8" ht="12" customHeight="1">
      <c r="A58" s="4" t="s">
        <v>7</v>
      </c>
      <c r="B58" s="18" t="s">
        <v>37</v>
      </c>
      <c r="C58" s="15" t="s">
        <v>7</v>
      </c>
      <c r="D58" s="39" t="s">
        <v>38</v>
      </c>
      <c r="E58" s="39"/>
      <c r="F58" s="8">
        <v>435860</v>
      </c>
      <c r="G58" s="23">
        <f>SUM(G59:G64)</f>
        <v>0</v>
      </c>
      <c r="H58" s="8">
        <f>SUM(H59:H64)</f>
        <v>435860</v>
      </c>
    </row>
    <row r="59" spans="1:8" ht="12" customHeight="1">
      <c r="A59" s="4" t="s">
        <v>7</v>
      </c>
      <c r="B59" s="20" t="s">
        <v>7</v>
      </c>
      <c r="C59" s="16" t="s">
        <v>9</v>
      </c>
      <c r="D59" s="39" t="s">
        <v>10</v>
      </c>
      <c r="E59" s="39"/>
      <c r="F59" s="8">
        <v>420940</v>
      </c>
      <c r="G59" s="23"/>
      <c r="H59" s="8">
        <f aca="true" t="shared" si="4" ref="H59:H64">F59+G59</f>
        <v>420940</v>
      </c>
    </row>
    <row r="60" spans="1:8" ht="12" customHeight="1">
      <c r="A60" s="4" t="s">
        <v>7</v>
      </c>
      <c r="B60" s="20" t="s">
        <v>7</v>
      </c>
      <c r="C60" s="16" t="s">
        <v>21</v>
      </c>
      <c r="D60" s="39" t="s">
        <v>22</v>
      </c>
      <c r="E60" s="39"/>
      <c r="F60" s="8">
        <v>11405</v>
      </c>
      <c r="G60" s="23"/>
      <c r="H60" s="8">
        <f t="shared" si="4"/>
        <v>11405</v>
      </c>
    </row>
    <row r="61" spans="1:8" ht="12" customHeight="1">
      <c r="A61" s="4" t="s">
        <v>7</v>
      </c>
      <c r="B61" s="20" t="s">
        <v>7</v>
      </c>
      <c r="C61" s="16" t="s">
        <v>25</v>
      </c>
      <c r="D61" s="39" t="s">
        <v>26</v>
      </c>
      <c r="E61" s="39"/>
      <c r="F61" s="8">
        <v>1993</v>
      </c>
      <c r="G61" s="23"/>
      <c r="H61" s="8">
        <f t="shared" si="4"/>
        <v>1993</v>
      </c>
    </row>
    <row r="62" spans="1:8" ht="21" customHeight="1">
      <c r="A62" s="4" t="s">
        <v>7</v>
      </c>
      <c r="B62" s="20" t="s">
        <v>7</v>
      </c>
      <c r="C62" s="16" t="s">
        <v>27</v>
      </c>
      <c r="D62" s="39" t="s">
        <v>28</v>
      </c>
      <c r="E62" s="39"/>
      <c r="F62" s="8">
        <v>282</v>
      </c>
      <c r="G62" s="23"/>
      <c r="H62" s="8">
        <f t="shared" si="4"/>
        <v>282</v>
      </c>
    </row>
    <row r="63" spans="1:8" ht="12" customHeight="1">
      <c r="A63" s="4" t="s">
        <v>7</v>
      </c>
      <c r="B63" s="20" t="s">
        <v>7</v>
      </c>
      <c r="C63" s="16" t="s">
        <v>11</v>
      </c>
      <c r="D63" s="39" t="s">
        <v>12</v>
      </c>
      <c r="E63" s="39"/>
      <c r="F63" s="8">
        <v>839</v>
      </c>
      <c r="G63" s="23"/>
      <c r="H63" s="8">
        <f t="shared" si="4"/>
        <v>839</v>
      </c>
    </row>
    <row r="64" spans="1:8" ht="12" customHeight="1">
      <c r="A64" s="4" t="s">
        <v>7</v>
      </c>
      <c r="B64" s="20" t="s">
        <v>7</v>
      </c>
      <c r="C64" s="16" t="s">
        <v>29</v>
      </c>
      <c r="D64" s="39" t="s">
        <v>30</v>
      </c>
      <c r="E64" s="39"/>
      <c r="F64" s="8">
        <v>401</v>
      </c>
      <c r="G64" s="23"/>
      <c r="H64" s="8">
        <f t="shared" si="4"/>
        <v>401</v>
      </c>
    </row>
    <row r="65" spans="1:8" ht="61.5" customHeight="1">
      <c r="A65" s="4" t="s">
        <v>7</v>
      </c>
      <c r="B65" s="18" t="s">
        <v>39</v>
      </c>
      <c r="C65" s="15" t="s">
        <v>7</v>
      </c>
      <c r="D65" s="39" t="s">
        <v>57</v>
      </c>
      <c r="E65" s="39"/>
      <c r="F65" s="8">
        <v>42000</v>
      </c>
      <c r="G65" s="8">
        <f>G66</f>
        <v>2000</v>
      </c>
      <c r="H65" s="8">
        <f>H66</f>
        <v>44000</v>
      </c>
    </row>
    <row r="66" spans="1:8" ht="12" customHeight="1">
      <c r="A66" s="4" t="s">
        <v>7</v>
      </c>
      <c r="B66" s="20" t="s">
        <v>7</v>
      </c>
      <c r="C66" s="16" t="s">
        <v>40</v>
      </c>
      <c r="D66" s="39" t="s">
        <v>41</v>
      </c>
      <c r="E66" s="39"/>
      <c r="F66" s="8">
        <v>42000</v>
      </c>
      <c r="G66" s="25">
        <v>2000</v>
      </c>
      <c r="H66" s="8">
        <f>F66+G66</f>
        <v>44000</v>
      </c>
    </row>
    <row r="67" spans="1:8" ht="12" customHeight="1">
      <c r="A67" s="40" t="s">
        <v>42</v>
      </c>
      <c r="B67" s="40"/>
      <c r="C67" s="40"/>
      <c r="D67" s="40"/>
      <c r="E67" s="40"/>
      <c r="F67" s="3">
        <f>F4+F12+F17+F28+F37</f>
        <v>16486263.86</v>
      </c>
      <c r="G67" s="3">
        <f>G4+G12+G17+G28+G37</f>
        <v>35763</v>
      </c>
      <c r="H67" s="3">
        <f>H4+H12+H17+H28+H37</f>
        <v>16422026.86</v>
      </c>
    </row>
    <row r="68" ht="133.5" customHeight="1"/>
    <row r="69" spans="5:8" ht="13.5" customHeight="1">
      <c r="E69" s="41"/>
      <c r="F69" s="41"/>
      <c r="G69" s="41"/>
      <c r="H69" s="41"/>
    </row>
  </sheetData>
  <sheetProtection/>
  <mergeCells count="68">
    <mergeCell ref="A1:H1"/>
    <mergeCell ref="A2:H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A67:E67"/>
    <mergeCell ref="E69:H69"/>
    <mergeCell ref="D61:E61"/>
    <mergeCell ref="D62:E62"/>
    <mergeCell ref="D63:E63"/>
    <mergeCell ref="D64:E64"/>
    <mergeCell ref="D65:E65"/>
    <mergeCell ref="D66:E66"/>
  </mergeCells>
  <printOptions/>
  <pageMargins left="0.39" right="0.39" top="0.39" bottom="0.39" header="0" footer="0"/>
  <pageSetup fitToHeight="0" fitToWidth="1" horizontalDpi="300" verticalDpi="300" orientation="portrait" paperSize="9" scale="99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46">
      <selection activeCell="K10" sqref="J10:K10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70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34" t="s">
        <v>1</v>
      </c>
      <c r="B3" s="17" t="s">
        <v>2</v>
      </c>
      <c r="C3" s="14" t="s">
        <v>3</v>
      </c>
      <c r="D3" s="49" t="s">
        <v>4</v>
      </c>
      <c r="E3" s="49"/>
      <c r="F3" s="34" t="s">
        <v>54</v>
      </c>
      <c r="G3" s="34" t="s">
        <v>55</v>
      </c>
      <c r="H3" s="34" t="s">
        <v>56</v>
      </c>
    </row>
    <row r="4" spans="1:8" ht="16.5" customHeight="1">
      <c r="A4" s="27" t="s">
        <v>64</v>
      </c>
      <c r="B4" s="28" t="s">
        <v>7</v>
      </c>
      <c r="C4" s="15" t="s">
        <v>7</v>
      </c>
      <c r="D4" s="44" t="s">
        <v>66</v>
      </c>
      <c r="E4" s="44"/>
      <c r="F4" s="3">
        <v>702152.86</v>
      </c>
      <c r="G4" s="30">
        <f>G5</f>
        <v>0</v>
      </c>
      <c r="H4" s="3">
        <f>H5</f>
        <v>702152.86</v>
      </c>
    </row>
    <row r="5" spans="1:8" ht="15.75" customHeight="1">
      <c r="A5" s="29" t="s">
        <v>7</v>
      </c>
      <c r="B5" s="28" t="s">
        <v>65</v>
      </c>
      <c r="C5" s="15" t="s">
        <v>7</v>
      </c>
      <c r="D5" s="39" t="s">
        <v>67</v>
      </c>
      <c r="E5" s="39"/>
      <c r="F5" s="8">
        <v>702152.86</v>
      </c>
      <c r="G5" s="23">
        <f>SUM(G6:G11)</f>
        <v>0</v>
      </c>
      <c r="H5" s="8">
        <f>SUM(H6:H11)</f>
        <v>702152.86</v>
      </c>
    </row>
    <row r="6" spans="1:8" ht="18" customHeight="1">
      <c r="A6" s="34"/>
      <c r="B6" s="19"/>
      <c r="C6" s="16" t="s">
        <v>21</v>
      </c>
      <c r="D6" s="39" t="s">
        <v>22</v>
      </c>
      <c r="E6" s="39"/>
      <c r="F6" s="8">
        <v>6400</v>
      </c>
      <c r="G6" s="23"/>
      <c r="H6" s="8">
        <f aca="true" t="shared" si="0" ref="H6:H11">F6+G6</f>
        <v>6400</v>
      </c>
    </row>
    <row r="7" spans="1:8" ht="17.25" customHeight="1">
      <c r="A7" s="34"/>
      <c r="B7" s="19"/>
      <c r="C7" s="16" t="s">
        <v>25</v>
      </c>
      <c r="D7" s="39" t="s">
        <v>26</v>
      </c>
      <c r="E7" s="39"/>
      <c r="F7" s="8">
        <v>1100.16</v>
      </c>
      <c r="G7" s="23"/>
      <c r="H7" s="8">
        <f t="shared" si="0"/>
        <v>1100.16</v>
      </c>
    </row>
    <row r="8" spans="1:8" ht="23.25" customHeight="1">
      <c r="A8" s="34"/>
      <c r="B8" s="19"/>
      <c r="C8" s="16" t="s">
        <v>27</v>
      </c>
      <c r="D8" s="39" t="s">
        <v>28</v>
      </c>
      <c r="E8" s="39"/>
      <c r="F8" s="8">
        <v>156.8</v>
      </c>
      <c r="G8" s="23"/>
      <c r="H8" s="8">
        <f t="shared" si="0"/>
        <v>156.8</v>
      </c>
    </row>
    <row r="9" spans="1:8" ht="18" customHeight="1">
      <c r="A9" s="34"/>
      <c r="B9" s="19"/>
      <c r="C9" s="16">
        <v>4210</v>
      </c>
      <c r="D9" s="39" t="s">
        <v>12</v>
      </c>
      <c r="E9" s="39"/>
      <c r="F9" s="8">
        <v>2710.74</v>
      </c>
      <c r="G9" s="23"/>
      <c r="H9" s="8">
        <f t="shared" si="0"/>
        <v>2710.74</v>
      </c>
    </row>
    <row r="10" spans="1:8" ht="15.75" customHeight="1">
      <c r="A10" s="34"/>
      <c r="B10" s="19"/>
      <c r="C10" s="16">
        <v>4300</v>
      </c>
      <c r="D10" s="39" t="s">
        <v>30</v>
      </c>
      <c r="E10" s="39"/>
      <c r="F10" s="8">
        <v>3400</v>
      </c>
      <c r="G10" s="23"/>
      <c r="H10" s="8">
        <f t="shared" si="0"/>
        <v>3400</v>
      </c>
    </row>
    <row r="11" spans="1:8" ht="23.25" customHeight="1">
      <c r="A11" s="34"/>
      <c r="B11" s="19"/>
      <c r="C11" s="16">
        <v>4430</v>
      </c>
      <c r="D11" s="39" t="s">
        <v>28</v>
      </c>
      <c r="E11" s="39"/>
      <c r="F11" s="8">
        <v>688385.16</v>
      </c>
      <c r="G11" s="23"/>
      <c r="H11" s="8">
        <f t="shared" si="0"/>
        <v>688385.16</v>
      </c>
    </row>
    <row r="12" spans="1:8" ht="16.5" customHeight="1">
      <c r="A12" s="2" t="s">
        <v>43</v>
      </c>
      <c r="B12" s="18" t="s">
        <v>7</v>
      </c>
      <c r="C12" s="15" t="s">
        <v>7</v>
      </c>
      <c r="D12" s="44" t="s">
        <v>44</v>
      </c>
      <c r="E12" s="44"/>
      <c r="F12" s="3">
        <v>69100</v>
      </c>
      <c r="G12" s="30">
        <f>G13</f>
        <v>0</v>
      </c>
      <c r="H12" s="3">
        <f>H13</f>
        <v>69100</v>
      </c>
    </row>
    <row r="13" spans="1:8" ht="12.75" customHeight="1">
      <c r="A13" s="4" t="s">
        <v>7</v>
      </c>
      <c r="B13" s="18" t="s">
        <v>45</v>
      </c>
      <c r="C13" s="15" t="s">
        <v>7</v>
      </c>
      <c r="D13" s="39" t="s">
        <v>46</v>
      </c>
      <c r="E13" s="39"/>
      <c r="F13" s="8">
        <v>69100</v>
      </c>
      <c r="G13" s="23">
        <f>SUM(G14:G16)</f>
        <v>0</v>
      </c>
      <c r="H13" s="8">
        <f>SUM(H14:H16)</f>
        <v>69100</v>
      </c>
    </row>
    <row r="14" spans="1:8" ht="14.25" customHeight="1">
      <c r="A14" s="34"/>
      <c r="B14" s="19"/>
      <c r="C14" s="16" t="s">
        <v>21</v>
      </c>
      <c r="D14" s="39" t="s">
        <v>22</v>
      </c>
      <c r="E14" s="39"/>
      <c r="F14" s="8">
        <v>58640</v>
      </c>
      <c r="G14" s="23"/>
      <c r="H14" s="8">
        <f>F14+G14</f>
        <v>58640</v>
      </c>
    </row>
    <row r="15" spans="1:8" ht="15" customHeight="1">
      <c r="A15" s="34"/>
      <c r="B15" s="19"/>
      <c r="C15" s="16" t="s">
        <v>25</v>
      </c>
      <c r="D15" s="39" t="s">
        <v>26</v>
      </c>
      <c r="E15" s="39"/>
      <c r="F15" s="8">
        <v>8910</v>
      </c>
      <c r="G15" s="23"/>
      <c r="H15" s="8">
        <f>F15+G15</f>
        <v>8910</v>
      </c>
    </row>
    <row r="16" spans="1:8" ht="21" customHeight="1">
      <c r="A16" s="34"/>
      <c r="B16" s="19"/>
      <c r="C16" s="16" t="s">
        <v>27</v>
      </c>
      <c r="D16" s="39" t="s">
        <v>28</v>
      </c>
      <c r="E16" s="39"/>
      <c r="F16" s="8">
        <v>1550</v>
      </c>
      <c r="G16" s="23"/>
      <c r="H16" s="8">
        <f>F16+G16</f>
        <v>1550</v>
      </c>
    </row>
    <row r="17" spans="1:8" ht="26.25" customHeight="1">
      <c r="A17" s="2" t="s">
        <v>47</v>
      </c>
      <c r="B17" s="18" t="s">
        <v>7</v>
      </c>
      <c r="C17" s="15" t="s">
        <v>7</v>
      </c>
      <c r="D17" s="44" t="s">
        <v>52</v>
      </c>
      <c r="E17" s="44"/>
      <c r="F17" s="3">
        <v>21094</v>
      </c>
      <c r="G17" s="30">
        <f>G18+G21</f>
        <v>33763</v>
      </c>
      <c r="H17" s="3">
        <f>H18+H21</f>
        <v>54857</v>
      </c>
    </row>
    <row r="18" spans="1:8" ht="26.25" customHeight="1">
      <c r="A18" s="2"/>
      <c r="B18" s="18" t="s">
        <v>48</v>
      </c>
      <c r="C18" s="15" t="s">
        <v>7</v>
      </c>
      <c r="D18" s="39" t="s">
        <v>49</v>
      </c>
      <c r="E18" s="39"/>
      <c r="F18" s="8">
        <v>2200</v>
      </c>
      <c r="G18" s="23">
        <f>SUM(G19:G20)</f>
        <v>0</v>
      </c>
      <c r="H18" s="8">
        <f>SUM(H19:H20)</f>
        <v>2200</v>
      </c>
    </row>
    <row r="19" spans="1:8" ht="15.75" customHeight="1">
      <c r="A19" s="2"/>
      <c r="B19" s="19"/>
      <c r="C19" s="16" t="s">
        <v>11</v>
      </c>
      <c r="D19" s="39" t="s">
        <v>12</v>
      </c>
      <c r="E19" s="39"/>
      <c r="F19" s="8">
        <v>1200</v>
      </c>
      <c r="G19" s="23"/>
      <c r="H19" s="8">
        <f>F19+G19</f>
        <v>1200</v>
      </c>
    </row>
    <row r="20" spans="1:8" ht="14.25" customHeight="1">
      <c r="A20" s="2"/>
      <c r="B20" s="19"/>
      <c r="C20" s="16" t="s">
        <v>29</v>
      </c>
      <c r="D20" s="39" t="s">
        <v>30</v>
      </c>
      <c r="E20" s="39"/>
      <c r="F20" s="8">
        <v>1000</v>
      </c>
      <c r="G20" s="23"/>
      <c r="H20" s="8">
        <f>F20+G20</f>
        <v>1000</v>
      </c>
    </row>
    <row r="21" spans="1:8" ht="22.5" customHeight="1">
      <c r="A21" s="4" t="s">
        <v>7</v>
      </c>
      <c r="B21" s="18">
        <v>75107</v>
      </c>
      <c r="C21" s="15" t="s">
        <v>7</v>
      </c>
      <c r="D21" s="39" t="s">
        <v>59</v>
      </c>
      <c r="E21" s="39"/>
      <c r="F21" s="22">
        <v>18894</v>
      </c>
      <c r="G21" s="23">
        <f>SUM(G22:G27)</f>
        <v>33763</v>
      </c>
      <c r="H21" s="22">
        <f>SUM(H22:H27)</f>
        <v>52657</v>
      </c>
    </row>
    <row r="22" spans="1:8" ht="14.25" customHeight="1">
      <c r="A22" s="4"/>
      <c r="B22" s="18"/>
      <c r="C22" s="16" t="s">
        <v>15</v>
      </c>
      <c r="D22" s="39" t="s">
        <v>16</v>
      </c>
      <c r="E22" s="39"/>
      <c r="F22" s="8">
        <v>500</v>
      </c>
      <c r="G22" s="23">
        <v>29850</v>
      </c>
      <c r="H22" s="8">
        <f aca="true" t="shared" si="1" ref="H22:H31">F22+G22</f>
        <v>30350</v>
      </c>
    </row>
    <row r="23" spans="1:8" ht="13.5" customHeight="1">
      <c r="A23" s="4"/>
      <c r="B23" s="18"/>
      <c r="C23" s="16" t="s">
        <v>25</v>
      </c>
      <c r="D23" s="39" t="s">
        <v>26</v>
      </c>
      <c r="E23" s="39"/>
      <c r="F23" s="8">
        <v>900</v>
      </c>
      <c r="G23" s="23">
        <v>1359</v>
      </c>
      <c r="H23" s="8">
        <f t="shared" si="1"/>
        <v>2259</v>
      </c>
    </row>
    <row r="24" spans="1:8" ht="22.5" customHeight="1">
      <c r="A24" s="4"/>
      <c r="B24" s="18"/>
      <c r="C24" s="16" t="s">
        <v>27</v>
      </c>
      <c r="D24" s="39" t="s">
        <v>28</v>
      </c>
      <c r="E24" s="39"/>
      <c r="F24" s="8">
        <v>100</v>
      </c>
      <c r="G24" s="23">
        <v>210</v>
      </c>
      <c r="H24" s="8">
        <f t="shared" si="1"/>
        <v>310</v>
      </c>
    </row>
    <row r="25" spans="1:8" ht="15.75" customHeight="1">
      <c r="A25" s="4"/>
      <c r="B25" s="18"/>
      <c r="C25" s="16">
        <v>4170</v>
      </c>
      <c r="D25" s="42" t="s">
        <v>60</v>
      </c>
      <c r="E25" s="43"/>
      <c r="F25" s="8">
        <v>8500</v>
      </c>
      <c r="G25" s="23">
        <v>4433</v>
      </c>
      <c r="H25" s="8">
        <f t="shared" si="1"/>
        <v>12933</v>
      </c>
    </row>
    <row r="26" spans="1:8" ht="15.75" customHeight="1">
      <c r="A26" s="34"/>
      <c r="B26" s="19"/>
      <c r="C26" s="16" t="s">
        <v>11</v>
      </c>
      <c r="D26" s="39" t="s">
        <v>12</v>
      </c>
      <c r="E26" s="39"/>
      <c r="F26" s="8">
        <v>7894</v>
      </c>
      <c r="G26" s="23">
        <v>-1689</v>
      </c>
      <c r="H26" s="8">
        <f t="shared" si="1"/>
        <v>6205</v>
      </c>
    </row>
    <row r="27" spans="1:8" ht="15" customHeight="1">
      <c r="A27" s="34"/>
      <c r="B27" s="19"/>
      <c r="C27" s="16" t="s">
        <v>29</v>
      </c>
      <c r="D27" s="39" t="s">
        <v>30</v>
      </c>
      <c r="E27" s="39"/>
      <c r="F27" s="8">
        <v>1000</v>
      </c>
      <c r="G27" s="23">
        <v>-400</v>
      </c>
      <c r="H27" s="8">
        <f t="shared" si="1"/>
        <v>600</v>
      </c>
    </row>
    <row r="28" spans="1:8" ht="15" customHeight="1">
      <c r="A28" s="2" t="s">
        <v>6</v>
      </c>
      <c r="B28" s="18" t="s">
        <v>7</v>
      </c>
      <c r="C28" s="15" t="s">
        <v>7</v>
      </c>
      <c r="D28" s="44" t="s">
        <v>8</v>
      </c>
      <c r="E28" s="44"/>
      <c r="F28" s="30">
        <f>F29+F32+F34</f>
        <v>15457</v>
      </c>
      <c r="G28" s="30">
        <f>G29+G32+G34</f>
        <v>0</v>
      </c>
      <c r="H28" s="3">
        <f>H29+H32+H34</f>
        <v>15457</v>
      </c>
    </row>
    <row r="29" spans="1:8" ht="15" customHeight="1">
      <c r="A29" s="2"/>
      <c r="B29" s="18">
        <v>85215</v>
      </c>
      <c r="C29" s="15" t="s">
        <v>7</v>
      </c>
      <c r="D29" s="39" t="s">
        <v>53</v>
      </c>
      <c r="E29" s="39"/>
      <c r="F29" s="23">
        <f>F30+F31</f>
        <v>357</v>
      </c>
      <c r="G29" s="23">
        <f>G30+G31</f>
        <v>0</v>
      </c>
      <c r="H29" s="8">
        <f t="shared" si="1"/>
        <v>357</v>
      </c>
    </row>
    <row r="30" spans="1:8" ht="15" customHeight="1">
      <c r="A30" s="2"/>
      <c r="B30" s="20" t="s">
        <v>7</v>
      </c>
      <c r="C30" s="16" t="s">
        <v>15</v>
      </c>
      <c r="D30" s="39" t="s">
        <v>16</v>
      </c>
      <c r="E30" s="39"/>
      <c r="F30" s="8">
        <v>350</v>
      </c>
      <c r="G30" s="23"/>
      <c r="H30" s="8">
        <f t="shared" si="1"/>
        <v>350</v>
      </c>
    </row>
    <row r="31" spans="1:8" ht="15" customHeight="1">
      <c r="A31" s="2"/>
      <c r="B31" s="18"/>
      <c r="C31" s="16">
        <v>4210</v>
      </c>
      <c r="D31" s="39" t="s">
        <v>12</v>
      </c>
      <c r="E31" s="39"/>
      <c r="F31" s="8">
        <v>7</v>
      </c>
      <c r="G31" s="23"/>
      <c r="H31" s="8">
        <f t="shared" si="1"/>
        <v>7</v>
      </c>
    </row>
    <row r="32" spans="1:8" ht="15" customHeight="1">
      <c r="A32" s="2"/>
      <c r="B32" s="18" t="s">
        <v>13</v>
      </c>
      <c r="C32" s="15" t="s">
        <v>7</v>
      </c>
      <c r="D32" s="39" t="s">
        <v>14</v>
      </c>
      <c r="E32" s="39"/>
      <c r="F32" s="23">
        <f>F33</f>
        <v>1400</v>
      </c>
      <c r="G32" s="23">
        <f>G33</f>
        <v>0</v>
      </c>
      <c r="H32" s="8">
        <f>H33</f>
        <v>1400</v>
      </c>
    </row>
    <row r="33" spans="1:8" ht="15" customHeight="1">
      <c r="A33" s="2"/>
      <c r="B33" s="20" t="s">
        <v>7</v>
      </c>
      <c r="C33" s="16" t="s">
        <v>15</v>
      </c>
      <c r="D33" s="39" t="s">
        <v>16</v>
      </c>
      <c r="E33" s="39"/>
      <c r="F33" s="8">
        <v>1400</v>
      </c>
      <c r="G33" s="23">
        <v>0</v>
      </c>
      <c r="H33" s="8">
        <f>F33+G33</f>
        <v>1400</v>
      </c>
    </row>
    <row r="34" spans="1:8" ht="15" customHeight="1">
      <c r="A34" s="2"/>
      <c r="B34" s="18">
        <v>85228</v>
      </c>
      <c r="C34" s="15" t="s">
        <v>7</v>
      </c>
      <c r="D34" s="39" t="s">
        <v>63</v>
      </c>
      <c r="E34" s="39"/>
      <c r="F34" s="8">
        <v>13700</v>
      </c>
      <c r="G34" s="23"/>
      <c r="H34" s="8">
        <f>F34+G34</f>
        <v>13700</v>
      </c>
    </row>
    <row r="35" spans="1:8" ht="12" customHeight="1">
      <c r="A35" s="4" t="s">
        <v>7</v>
      </c>
      <c r="B35" s="20" t="s">
        <v>7</v>
      </c>
      <c r="C35" s="16">
        <v>4170</v>
      </c>
      <c r="D35" s="42" t="s">
        <v>60</v>
      </c>
      <c r="E35" s="43"/>
      <c r="F35" s="8">
        <v>11600</v>
      </c>
      <c r="G35" s="23"/>
      <c r="H35" s="8">
        <f>F35+G35</f>
        <v>11600</v>
      </c>
    </row>
    <row r="36" spans="1:8" ht="12" customHeight="1">
      <c r="A36" s="4" t="s">
        <v>7</v>
      </c>
      <c r="B36" s="18"/>
      <c r="C36" s="16">
        <v>4300</v>
      </c>
      <c r="D36" s="39" t="s">
        <v>30</v>
      </c>
      <c r="E36" s="39"/>
      <c r="F36" s="8">
        <v>2100</v>
      </c>
      <c r="G36" s="23"/>
      <c r="H36" s="8">
        <f>F36+G36</f>
        <v>2100</v>
      </c>
    </row>
    <row r="37" spans="1:8" ht="16.5" customHeight="1">
      <c r="A37" s="2" t="s">
        <v>17</v>
      </c>
      <c r="B37" s="18" t="s">
        <v>7</v>
      </c>
      <c r="C37" s="15" t="s">
        <v>7</v>
      </c>
      <c r="D37" s="44" t="s">
        <v>18</v>
      </c>
      <c r="E37" s="44"/>
      <c r="F37" s="3">
        <v>15678460</v>
      </c>
      <c r="G37" s="30">
        <f>G38+G46+G56+G58+G65</f>
        <v>2000</v>
      </c>
      <c r="H37" s="3">
        <f>H38+H46+H56+H58+H65</f>
        <v>15680460</v>
      </c>
    </row>
    <row r="38" spans="1:8" ht="12" customHeight="1">
      <c r="A38" s="4" t="s">
        <v>7</v>
      </c>
      <c r="B38" s="18" t="s">
        <v>19</v>
      </c>
      <c r="C38" s="15" t="s">
        <v>7</v>
      </c>
      <c r="D38" s="39" t="s">
        <v>20</v>
      </c>
      <c r="E38" s="39"/>
      <c r="F38" s="8">
        <v>10700000</v>
      </c>
      <c r="G38" s="23"/>
      <c r="H38" s="8">
        <f>SUM(H39:H45)</f>
        <v>10700000</v>
      </c>
    </row>
    <row r="39" spans="1:8" ht="12" customHeight="1">
      <c r="A39" s="4" t="s">
        <v>7</v>
      </c>
      <c r="B39" s="20" t="s">
        <v>7</v>
      </c>
      <c r="C39" s="16" t="s">
        <v>9</v>
      </c>
      <c r="D39" s="39" t="s">
        <v>10</v>
      </c>
      <c r="E39" s="39"/>
      <c r="F39" s="8">
        <v>10561343</v>
      </c>
      <c r="G39" s="23"/>
      <c r="H39" s="8">
        <f>F39+G39</f>
        <v>10561343</v>
      </c>
    </row>
    <row r="40" spans="1:8" ht="12" customHeight="1">
      <c r="A40" s="4" t="s">
        <v>7</v>
      </c>
      <c r="B40" s="20" t="s">
        <v>7</v>
      </c>
      <c r="C40" s="16" t="s">
        <v>21</v>
      </c>
      <c r="D40" s="39" t="s">
        <v>22</v>
      </c>
      <c r="E40" s="39"/>
      <c r="F40" s="8">
        <v>97000</v>
      </c>
      <c r="G40" s="23"/>
      <c r="H40" s="8">
        <f aca="true" t="shared" si="2" ref="H40:H45">F40+G40</f>
        <v>97000</v>
      </c>
    </row>
    <row r="41" spans="1:8" ht="12" customHeight="1">
      <c r="A41" s="4" t="s">
        <v>7</v>
      </c>
      <c r="B41" s="20" t="s">
        <v>7</v>
      </c>
      <c r="C41" s="16" t="s">
        <v>23</v>
      </c>
      <c r="D41" s="39" t="s">
        <v>24</v>
      </c>
      <c r="E41" s="39"/>
      <c r="F41" s="8">
        <v>6120</v>
      </c>
      <c r="G41" s="23"/>
      <c r="H41" s="8">
        <f t="shared" si="2"/>
        <v>6120</v>
      </c>
    </row>
    <row r="42" spans="1:8" ht="12" customHeight="1">
      <c r="A42" s="4" t="s">
        <v>7</v>
      </c>
      <c r="B42" s="20" t="s">
        <v>7</v>
      </c>
      <c r="C42" s="16" t="s">
        <v>25</v>
      </c>
      <c r="D42" s="39" t="s">
        <v>26</v>
      </c>
      <c r="E42" s="39"/>
      <c r="F42" s="8">
        <v>18010</v>
      </c>
      <c r="G42" s="23"/>
      <c r="H42" s="8">
        <f t="shared" si="2"/>
        <v>18010</v>
      </c>
    </row>
    <row r="43" spans="1:8" ht="21" customHeight="1">
      <c r="A43" s="4" t="s">
        <v>7</v>
      </c>
      <c r="B43" s="20" t="s">
        <v>7</v>
      </c>
      <c r="C43" s="16" t="s">
        <v>27</v>
      </c>
      <c r="D43" s="39" t="s">
        <v>28</v>
      </c>
      <c r="E43" s="39"/>
      <c r="F43" s="8">
        <v>2527</v>
      </c>
      <c r="G43" s="23"/>
      <c r="H43" s="8">
        <f t="shared" si="2"/>
        <v>2527</v>
      </c>
    </row>
    <row r="44" spans="1:8" ht="12" customHeight="1">
      <c r="A44" s="4" t="s">
        <v>7</v>
      </c>
      <c r="B44" s="20" t="s">
        <v>7</v>
      </c>
      <c r="C44" s="16" t="s">
        <v>11</v>
      </c>
      <c r="D44" s="39" t="s">
        <v>12</v>
      </c>
      <c r="E44" s="39"/>
      <c r="F44" s="8">
        <v>5000</v>
      </c>
      <c r="G44" s="23"/>
      <c r="H44" s="8">
        <f t="shared" si="2"/>
        <v>5000</v>
      </c>
    </row>
    <row r="45" spans="1:8" ht="12" customHeight="1">
      <c r="A45" s="4" t="s">
        <v>7</v>
      </c>
      <c r="B45" s="20" t="s">
        <v>7</v>
      </c>
      <c r="C45" s="16" t="s">
        <v>29</v>
      </c>
      <c r="D45" s="39" t="s">
        <v>30</v>
      </c>
      <c r="E45" s="39"/>
      <c r="F45" s="8">
        <v>10000</v>
      </c>
      <c r="G45" s="23"/>
      <c r="H45" s="8">
        <f t="shared" si="2"/>
        <v>10000</v>
      </c>
    </row>
    <row r="46" spans="1:8" ht="33" customHeight="1">
      <c r="A46" s="4" t="s">
        <v>7</v>
      </c>
      <c r="B46" s="18" t="s">
        <v>31</v>
      </c>
      <c r="C46" s="15" t="s">
        <v>7</v>
      </c>
      <c r="D46" s="39" t="s">
        <v>58</v>
      </c>
      <c r="E46" s="39"/>
      <c r="F46" s="8">
        <v>4500000</v>
      </c>
      <c r="G46" s="23">
        <f>SUM(G47:G55)</f>
        <v>0</v>
      </c>
      <c r="H46" s="8">
        <f>SUM(H47:H55)</f>
        <v>4500000</v>
      </c>
    </row>
    <row r="47" spans="1:8" ht="12" customHeight="1">
      <c r="A47" s="4" t="s">
        <v>7</v>
      </c>
      <c r="B47" s="20" t="s">
        <v>7</v>
      </c>
      <c r="C47" s="16" t="s">
        <v>9</v>
      </c>
      <c r="D47" s="39" t="s">
        <v>10</v>
      </c>
      <c r="E47" s="39"/>
      <c r="F47" s="8">
        <v>4223273</v>
      </c>
      <c r="G47" s="23"/>
      <c r="H47" s="8">
        <v>4223273</v>
      </c>
    </row>
    <row r="48" spans="1:8" ht="12" customHeight="1">
      <c r="A48" s="4" t="s">
        <v>7</v>
      </c>
      <c r="B48" s="20" t="s">
        <v>7</v>
      </c>
      <c r="C48" s="16" t="s">
        <v>21</v>
      </c>
      <c r="D48" s="39" t="s">
        <v>22</v>
      </c>
      <c r="E48" s="39"/>
      <c r="F48" s="8">
        <v>67830</v>
      </c>
      <c r="G48" s="23"/>
      <c r="H48" s="8">
        <f aca="true" t="shared" si="3" ref="H48:H55">F48+G48</f>
        <v>67830</v>
      </c>
    </row>
    <row r="49" spans="1:8" ht="12" customHeight="1">
      <c r="A49" s="4" t="s">
        <v>7</v>
      </c>
      <c r="B49" s="20" t="s">
        <v>7</v>
      </c>
      <c r="C49" s="16" t="s">
        <v>23</v>
      </c>
      <c r="D49" s="39" t="s">
        <v>24</v>
      </c>
      <c r="E49" s="39"/>
      <c r="F49" s="8">
        <v>5600</v>
      </c>
      <c r="G49" s="23"/>
      <c r="H49" s="8">
        <f t="shared" si="3"/>
        <v>5600</v>
      </c>
    </row>
    <row r="50" spans="1:8" ht="12" customHeight="1">
      <c r="A50" s="4" t="s">
        <v>7</v>
      </c>
      <c r="B50" s="20" t="s">
        <v>7</v>
      </c>
      <c r="C50" s="16" t="s">
        <v>25</v>
      </c>
      <c r="D50" s="39" t="s">
        <v>26</v>
      </c>
      <c r="E50" s="39"/>
      <c r="F50" s="8">
        <v>181251</v>
      </c>
      <c r="G50" s="23"/>
      <c r="H50" s="8">
        <f t="shared" si="3"/>
        <v>181251</v>
      </c>
    </row>
    <row r="51" spans="1:8" ht="21" customHeight="1">
      <c r="A51" s="4" t="s">
        <v>7</v>
      </c>
      <c r="B51" s="20" t="s">
        <v>7</v>
      </c>
      <c r="C51" s="16" t="s">
        <v>27</v>
      </c>
      <c r="D51" s="39" t="s">
        <v>28</v>
      </c>
      <c r="E51" s="39"/>
      <c r="F51" s="8">
        <v>2068</v>
      </c>
      <c r="G51" s="23"/>
      <c r="H51" s="8">
        <f t="shared" si="3"/>
        <v>2068</v>
      </c>
    </row>
    <row r="52" spans="1:8" ht="12" customHeight="1">
      <c r="A52" s="4" t="s">
        <v>7</v>
      </c>
      <c r="B52" s="20" t="s">
        <v>7</v>
      </c>
      <c r="C52" s="16" t="s">
        <v>11</v>
      </c>
      <c r="D52" s="39" t="s">
        <v>12</v>
      </c>
      <c r="E52" s="39"/>
      <c r="F52" s="8">
        <v>2476</v>
      </c>
      <c r="G52" s="23"/>
      <c r="H52" s="8">
        <f t="shared" si="3"/>
        <v>2476</v>
      </c>
    </row>
    <row r="53" spans="1:8" ht="12" customHeight="1">
      <c r="A53" s="4" t="s">
        <v>7</v>
      </c>
      <c r="B53" s="20" t="s">
        <v>7</v>
      </c>
      <c r="C53" s="16" t="s">
        <v>29</v>
      </c>
      <c r="D53" s="39" t="s">
        <v>30</v>
      </c>
      <c r="E53" s="39"/>
      <c r="F53" s="8">
        <v>15000</v>
      </c>
      <c r="G53" s="23"/>
      <c r="H53" s="8">
        <f t="shared" si="3"/>
        <v>15000</v>
      </c>
    </row>
    <row r="54" spans="1:8" ht="12" customHeight="1">
      <c r="A54" s="4" t="s">
        <v>7</v>
      </c>
      <c r="B54" s="20" t="s">
        <v>7</v>
      </c>
      <c r="C54" s="16" t="s">
        <v>33</v>
      </c>
      <c r="D54" s="39" t="s">
        <v>34</v>
      </c>
      <c r="E54" s="39"/>
      <c r="F54" s="8">
        <v>2002</v>
      </c>
      <c r="G54" s="23"/>
      <c r="H54" s="8">
        <f t="shared" si="3"/>
        <v>2002</v>
      </c>
    </row>
    <row r="55" spans="1:8" ht="12" customHeight="1">
      <c r="A55" s="4" t="s">
        <v>7</v>
      </c>
      <c r="B55" s="20" t="s">
        <v>7</v>
      </c>
      <c r="C55" s="16" t="s">
        <v>35</v>
      </c>
      <c r="D55" s="39" t="s">
        <v>36</v>
      </c>
      <c r="E55" s="39"/>
      <c r="F55" s="8">
        <v>500</v>
      </c>
      <c r="G55" s="23"/>
      <c r="H55" s="8">
        <f t="shared" si="3"/>
        <v>500</v>
      </c>
    </row>
    <row r="56" spans="1:8" ht="12" customHeight="1">
      <c r="A56" s="4"/>
      <c r="B56" s="31">
        <v>85503</v>
      </c>
      <c r="C56" s="16"/>
      <c r="D56" s="42" t="s">
        <v>62</v>
      </c>
      <c r="E56" s="43"/>
      <c r="F56" s="8">
        <v>600</v>
      </c>
      <c r="G56" s="23">
        <f>G57</f>
        <v>0</v>
      </c>
      <c r="H56" s="8">
        <f>H57</f>
        <v>600</v>
      </c>
    </row>
    <row r="57" spans="1:8" ht="12" customHeight="1">
      <c r="A57" s="4"/>
      <c r="B57" s="20"/>
      <c r="C57" s="16" t="s">
        <v>11</v>
      </c>
      <c r="D57" s="39" t="s">
        <v>12</v>
      </c>
      <c r="E57" s="39"/>
      <c r="F57" s="8">
        <v>600</v>
      </c>
      <c r="G57" s="23">
        <v>0</v>
      </c>
      <c r="H57" s="8">
        <f>F57+G57</f>
        <v>600</v>
      </c>
    </row>
    <row r="58" spans="1:8" ht="12" customHeight="1">
      <c r="A58" s="4" t="s">
        <v>7</v>
      </c>
      <c r="B58" s="18" t="s">
        <v>37</v>
      </c>
      <c r="C58" s="15" t="s">
        <v>7</v>
      </c>
      <c r="D58" s="39" t="s">
        <v>38</v>
      </c>
      <c r="E58" s="39"/>
      <c r="F58" s="8">
        <v>435860</v>
      </c>
      <c r="G58" s="23">
        <f>SUM(G59:G64)</f>
        <v>0</v>
      </c>
      <c r="H58" s="8">
        <f>SUM(H59:H64)</f>
        <v>435860</v>
      </c>
    </row>
    <row r="59" spans="1:8" ht="12" customHeight="1">
      <c r="A59" s="4" t="s">
        <v>7</v>
      </c>
      <c r="B59" s="20" t="s">
        <v>7</v>
      </c>
      <c r="C59" s="16" t="s">
        <v>9</v>
      </c>
      <c r="D59" s="39" t="s">
        <v>10</v>
      </c>
      <c r="E59" s="39"/>
      <c r="F59" s="8">
        <v>420940</v>
      </c>
      <c r="G59" s="23"/>
      <c r="H59" s="8">
        <f aca="true" t="shared" si="4" ref="H59:H64">F59+G59</f>
        <v>420940</v>
      </c>
    </row>
    <row r="60" spans="1:8" ht="12" customHeight="1">
      <c r="A60" s="4" t="s">
        <v>7</v>
      </c>
      <c r="B60" s="20" t="s">
        <v>7</v>
      </c>
      <c r="C60" s="16" t="s">
        <v>21</v>
      </c>
      <c r="D60" s="39" t="s">
        <v>22</v>
      </c>
      <c r="E60" s="39"/>
      <c r="F60" s="8">
        <v>11405</v>
      </c>
      <c r="G60" s="23"/>
      <c r="H60" s="8">
        <f t="shared" si="4"/>
        <v>11405</v>
      </c>
    </row>
    <row r="61" spans="1:8" ht="12" customHeight="1">
      <c r="A61" s="4" t="s">
        <v>7</v>
      </c>
      <c r="B61" s="20" t="s">
        <v>7</v>
      </c>
      <c r="C61" s="16" t="s">
        <v>25</v>
      </c>
      <c r="D61" s="39" t="s">
        <v>26</v>
      </c>
      <c r="E61" s="39"/>
      <c r="F61" s="8">
        <v>1993</v>
      </c>
      <c r="G61" s="23"/>
      <c r="H61" s="8">
        <f t="shared" si="4"/>
        <v>1993</v>
      </c>
    </row>
    <row r="62" spans="1:8" ht="21" customHeight="1">
      <c r="A62" s="4" t="s">
        <v>7</v>
      </c>
      <c r="B62" s="20" t="s">
        <v>7</v>
      </c>
      <c r="C62" s="16" t="s">
        <v>27</v>
      </c>
      <c r="D62" s="39" t="s">
        <v>28</v>
      </c>
      <c r="E62" s="39"/>
      <c r="F62" s="8">
        <v>282</v>
      </c>
      <c r="G62" s="23"/>
      <c r="H62" s="8">
        <f t="shared" si="4"/>
        <v>282</v>
      </c>
    </row>
    <row r="63" spans="1:8" ht="12" customHeight="1">
      <c r="A63" s="4" t="s">
        <v>7</v>
      </c>
      <c r="B63" s="20" t="s">
        <v>7</v>
      </c>
      <c r="C63" s="16" t="s">
        <v>11</v>
      </c>
      <c r="D63" s="39" t="s">
        <v>12</v>
      </c>
      <c r="E63" s="39"/>
      <c r="F63" s="8">
        <v>839</v>
      </c>
      <c r="G63" s="23"/>
      <c r="H63" s="8">
        <f t="shared" si="4"/>
        <v>839</v>
      </c>
    </row>
    <row r="64" spans="1:8" ht="12" customHeight="1">
      <c r="A64" s="4" t="s">
        <v>7</v>
      </c>
      <c r="B64" s="20" t="s">
        <v>7</v>
      </c>
      <c r="C64" s="16" t="s">
        <v>29</v>
      </c>
      <c r="D64" s="39" t="s">
        <v>30</v>
      </c>
      <c r="E64" s="39"/>
      <c r="F64" s="8">
        <v>401</v>
      </c>
      <c r="G64" s="23"/>
      <c r="H64" s="8">
        <f t="shared" si="4"/>
        <v>401</v>
      </c>
    </row>
    <row r="65" spans="1:8" ht="61.5" customHeight="1">
      <c r="A65" s="4" t="s">
        <v>7</v>
      </c>
      <c r="B65" s="18" t="s">
        <v>39</v>
      </c>
      <c r="C65" s="15" t="s">
        <v>7</v>
      </c>
      <c r="D65" s="39" t="s">
        <v>57</v>
      </c>
      <c r="E65" s="39"/>
      <c r="F65" s="8">
        <v>42000</v>
      </c>
      <c r="G65" s="8">
        <f>G66</f>
        <v>2000</v>
      </c>
      <c r="H65" s="8">
        <f>H66</f>
        <v>44000</v>
      </c>
    </row>
    <row r="66" spans="1:8" ht="12" customHeight="1">
      <c r="A66" s="4" t="s">
        <v>7</v>
      </c>
      <c r="B66" s="20" t="s">
        <v>7</v>
      </c>
      <c r="C66" s="16" t="s">
        <v>40</v>
      </c>
      <c r="D66" s="39" t="s">
        <v>41</v>
      </c>
      <c r="E66" s="39"/>
      <c r="F66" s="8">
        <v>42000</v>
      </c>
      <c r="G66" s="25">
        <v>2000</v>
      </c>
      <c r="H66" s="8">
        <f>F66+G66</f>
        <v>44000</v>
      </c>
    </row>
    <row r="67" spans="1:8" ht="12" customHeight="1">
      <c r="A67" s="40" t="s">
        <v>42</v>
      </c>
      <c r="B67" s="40"/>
      <c r="C67" s="40"/>
      <c r="D67" s="40"/>
      <c r="E67" s="40"/>
      <c r="F67" s="3">
        <f>F4+F12+F17+F28+F37</f>
        <v>16486263.86</v>
      </c>
      <c r="G67" s="3">
        <f>G4+G12+G17+G28+G37</f>
        <v>35763</v>
      </c>
      <c r="H67" s="3">
        <f>H4+H12+H17+H28+H37</f>
        <v>16522026.86</v>
      </c>
    </row>
    <row r="68" ht="133.5" customHeight="1"/>
    <row r="69" spans="5:8" ht="13.5" customHeight="1">
      <c r="E69" s="41"/>
      <c r="F69" s="41"/>
      <c r="G69" s="41"/>
      <c r="H69" s="41"/>
    </row>
  </sheetData>
  <sheetProtection/>
  <mergeCells count="68">
    <mergeCell ref="A1:H1"/>
    <mergeCell ref="A2:H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A67:E67"/>
    <mergeCell ref="E69:H69"/>
    <mergeCell ref="D61:E61"/>
    <mergeCell ref="D62:E62"/>
    <mergeCell ref="D63:E63"/>
    <mergeCell ref="D64:E64"/>
    <mergeCell ref="D65:E65"/>
    <mergeCell ref="D66:E66"/>
  </mergeCells>
  <printOptions/>
  <pageMargins left="0.39" right="0.39" top="0.39" bottom="0.39" header="0" footer="0"/>
  <pageSetup fitToHeight="0" fitToWidth="1" horizontalDpi="300" verticalDpi="300" orientation="portrait" paperSize="9" scale="99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7">
      <selection activeCell="G40" sqref="G40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69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33" t="s">
        <v>1</v>
      </c>
      <c r="B3" s="17" t="s">
        <v>2</v>
      </c>
      <c r="C3" s="14" t="s">
        <v>3</v>
      </c>
      <c r="D3" s="49" t="s">
        <v>4</v>
      </c>
      <c r="E3" s="49"/>
      <c r="F3" s="33" t="s">
        <v>54</v>
      </c>
      <c r="G3" s="33" t="s">
        <v>55</v>
      </c>
      <c r="H3" s="33" t="s">
        <v>56</v>
      </c>
    </row>
    <row r="4" spans="1:8" ht="16.5" customHeight="1">
      <c r="A4" s="27" t="s">
        <v>64</v>
      </c>
      <c r="B4" s="28" t="s">
        <v>7</v>
      </c>
      <c r="C4" s="15" t="s">
        <v>7</v>
      </c>
      <c r="D4" s="44" t="s">
        <v>66</v>
      </c>
      <c r="E4" s="44"/>
      <c r="F4" s="3">
        <v>702152.86</v>
      </c>
      <c r="G4" s="30">
        <f>G5</f>
        <v>0</v>
      </c>
      <c r="H4" s="3">
        <f>H5</f>
        <v>702152.86</v>
      </c>
    </row>
    <row r="5" spans="1:8" ht="15.75" customHeight="1">
      <c r="A5" s="29" t="s">
        <v>7</v>
      </c>
      <c r="B5" s="28" t="s">
        <v>65</v>
      </c>
      <c r="C5" s="15" t="s">
        <v>7</v>
      </c>
      <c r="D5" s="39" t="s">
        <v>67</v>
      </c>
      <c r="E5" s="39"/>
      <c r="F5" s="8">
        <v>702152.86</v>
      </c>
      <c r="G5" s="23">
        <f>SUM(G6:G11)</f>
        <v>0</v>
      </c>
      <c r="H5" s="8">
        <f>SUM(H6:H11)</f>
        <v>702152.86</v>
      </c>
    </row>
    <row r="6" spans="1:8" ht="18" customHeight="1">
      <c r="A6" s="33"/>
      <c r="B6" s="19"/>
      <c r="C6" s="16" t="s">
        <v>21</v>
      </c>
      <c r="D6" s="39" t="s">
        <v>22</v>
      </c>
      <c r="E6" s="39"/>
      <c r="F6" s="8">
        <v>6400</v>
      </c>
      <c r="G6" s="23"/>
      <c r="H6" s="8">
        <f aca="true" t="shared" si="0" ref="H6:H11">F6+G6</f>
        <v>6400</v>
      </c>
    </row>
    <row r="7" spans="1:8" ht="17.25" customHeight="1">
      <c r="A7" s="33"/>
      <c r="B7" s="19"/>
      <c r="C7" s="16" t="s">
        <v>25</v>
      </c>
      <c r="D7" s="39" t="s">
        <v>26</v>
      </c>
      <c r="E7" s="39"/>
      <c r="F7" s="8">
        <v>1100.16</v>
      </c>
      <c r="G7" s="23"/>
      <c r="H7" s="8">
        <f t="shared" si="0"/>
        <v>1100.16</v>
      </c>
    </row>
    <row r="8" spans="1:8" ht="23.25" customHeight="1">
      <c r="A8" s="33"/>
      <c r="B8" s="19"/>
      <c r="C8" s="16" t="s">
        <v>27</v>
      </c>
      <c r="D8" s="39" t="s">
        <v>28</v>
      </c>
      <c r="E8" s="39"/>
      <c r="F8" s="8">
        <v>156.8</v>
      </c>
      <c r="G8" s="23"/>
      <c r="H8" s="8">
        <f t="shared" si="0"/>
        <v>156.8</v>
      </c>
    </row>
    <row r="9" spans="1:8" ht="18" customHeight="1">
      <c r="A9" s="33"/>
      <c r="B9" s="19"/>
      <c r="C9" s="16">
        <v>4210</v>
      </c>
      <c r="D9" s="39" t="s">
        <v>12</v>
      </c>
      <c r="E9" s="39"/>
      <c r="F9" s="8">
        <v>2710.74</v>
      </c>
      <c r="G9" s="23"/>
      <c r="H9" s="8">
        <f t="shared" si="0"/>
        <v>2710.74</v>
      </c>
    </row>
    <row r="10" spans="1:8" ht="15.75" customHeight="1">
      <c r="A10" s="33"/>
      <c r="B10" s="19"/>
      <c r="C10" s="16">
        <v>4300</v>
      </c>
      <c r="D10" s="39" t="s">
        <v>30</v>
      </c>
      <c r="E10" s="39"/>
      <c r="F10" s="8">
        <v>3400</v>
      </c>
      <c r="G10" s="23"/>
      <c r="H10" s="8">
        <f t="shared" si="0"/>
        <v>3400</v>
      </c>
    </row>
    <row r="11" spans="1:8" ht="23.25" customHeight="1">
      <c r="A11" s="33"/>
      <c r="B11" s="19"/>
      <c r="C11" s="16">
        <v>4430</v>
      </c>
      <c r="D11" s="39" t="s">
        <v>28</v>
      </c>
      <c r="E11" s="39"/>
      <c r="F11" s="8">
        <v>688385.16</v>
      </c>
      <c r="G11" s="23"/>
      <c r="H11" s="8">
        <f t="shared" si="0"/>
        <v>688385.16</v>
      </c>
    </row>
    <row r="12" spans="1:8" ht="16.5" customHeight="1">
      <c r="A12" s="2" t="s">
        <v>43</v>
      </c>
      <c r="B12" s="18" t="s">
        <v>7</v>
      </c>
      <c r="C12" s="15" t="s">
        <v>7</v>
      </c>
      <c r="D12" s="44" t="s">
        <v>44</v>
      </c>
      <c r="E12" s="44"/>
      <c r="F12" s="3">
        <v>69100</v>
      </c>
      <c r="G12" s="30">
        <f>G13</f>
        <v>0</v>
      </c>
      <c r="H12" s="3">
        <f>H13</f>
        <v>69100</v>
      </c>
    </row>
    <row r="13" spans="1:8" ht="12.75" customHeight="1">
      <c r="A13" s="4" t="s">
        <v>7</v>
      </c>
      <c r="B13" s="18" t="s">
        <v>45</v>
      </c>
      <c r="C13" s="15" t="s">
        <v>7</v>
      </c>
      <c r="D13" s="39" t="s">
        <v>46</v>
      </c>
      <c r="E13" s="39"/>
      <c r="F13" s="8">
        <v>69100</v>
      </c>
      <c r="G13" s="23">
        <f>SUM(G14:G16)</f>
        <v>0</v>
      </c>
      <c r="H13" s="8">
        <f>SUM(H14:H16)</f>
        <v>69100</v>
      </c>
    </row>
    <row r="14" spans="1:8" ht="14.25" customHeight="1">
      <c r="A14" s="33"/>
      <c r="B14" s="19"/>
      <c r="C14" s="16" t="s">
        <v>21</v>
      </c>
      <c r="D14" s="39" t="s">
        <v>22</v>
      </c>
      <c r="E14" s="39"/>
      <c r="F14" s="8">
        <v>58640</v>
      </c>
      <c r="G14" s="23"/>
      <c r="H14" s="8">
        <f>F14+G14</f>
        <v>58640</v>
      </c>
    </row>
    <row r="15" spans="1:8" ht="15" customHeight="1">
      <c r="A15" s="33"/>
      <c r="B15" s="19"/>
      <c r="C15" s="16" t="s">
        <v>25</v>
      </c>
      <c r="D15" s="39" t="s">
        <v>26</v>
      </c>
      <c r="E15" s="39"/>
      <c r="F15" s="8">
        <v>8910</v>
      </c>
      <c r="G15" s="23"/>
      <c r="H15" s="8">
        <f>F15+G15</f>
        <v>8910</v>
      </c>
    </row>
    <row r="16" spans="1:8" ht="21" customHeight="1">
      <c r="A16" s="33"/>
      <c r="B16" s="19"/>
      <c r="C16" s="16" t="s">
        <v>27</v>
      </c>
      <c r="D16" s="39" t="s">
        <v>28</v>
      </c>
      <c r="E16" s="39"/>
      <c r="F16" s="8">
        <v>1550</v>
      </c>
      <c r="G16" s="23"/>
      <c r="H16" s="8">
        <f>F16+G16</f>
        <v>1550</v>
      </c>
    </row>
    <row r="17" spans="1:8" ht="26.25" customHeight="1">
      <c r="A17" s="2" t="s">
        <v>47</v>
      </c>
      <c r="B17" s="18" t="s">
        <v>7</v>
      </c>
      <c r="C17" s="15" t="s">
        <v>7</v>
      </c>
      <c r="D17" s="44" t="s">
        <v>52</v>
      </c>
      <c r="E17" s="44"/>
      <c r="F17" s="3">
        <v>21094</v>
      </c>
      <c r="G17" s="30">
        <f>G18+G21</f>
        <v>0</v>
      </c>
      <c r="H17" s="3">
        <f>H18+H21</f>
        <v>21094</v>
      </c>
    </row>
    <row r="18" spans="1:8" ht="26.25" customHeight="1">
      <c r="A18" s="2"/>
      <c r="B18" s="18" t="s">
        <v>48</v>
      </c>
      <c r="C18" s="15" t="s">
        <v>7</v>
      </c>
      <c r="D18" s="39" t="s">
        <v>49</v>
      </c>
      <c r="E18" s="39"/>
      <c r="F18" s="8">
        <v>2200</v>
      </c>
      <c r="G18" s="23">
        <f>SUM(G19:G20)</f>
        <v>0</v>
      </c>
      <c r="H18" s="8">
        <f>SUM(H19:H20)</f>
        <v>2200</v>
      </c>
    </row>
    <row r="19" spans="1:8" ht="15.75" customHeight="1">
      <c r="A19" s="2"/>
      <c r="B19" s="19"/>
      <c r="C19" s="16" t="s">
        <v>11</v>
      </c>
      <c r="D19" s="39" t="s">
        <v>12</v>
      </c>
      <c r="E19" s="39"/>
      <c r="F19" s="8">
        <v>1200</v>
      </c>
      <c r="G19" s="23"/>
      <c r="H19" s="8">
        <f>F19+G19</f>
        <v>1200</v>
      </c>
    </row>
    <row r="20" spans="1:8" ht="14.25" customHeight="1">
      <c r="A20" s="2"/>
      <c r="B20" s="19"/>
      <c r="C20" s="16" t="s">
        <v>29</v>
      </c>
      <c r="D20" s="39" t="s">
        <v>30</v>
      </c>
      <c r="E20" s="39"/>
      <c r="F20" s="8">
        <v>1000</v>
      </c>
      <c r="G20" s="23"/>
      <c r="H20" s="8">
        <f>F20+G20</f>
        <v>1000</v>
      </c>
    </row>
    <row r="21" spans="1:8" ht="22.5" customHeight="1">
      <c r="A21" s="4" t="s">
        <v>7</v>
      </c>
      <c r="B21" s="18">
        <v>75107</v>
      </c>
      <c r="C21" s="15" t="s">
        <v>7</v>
      </c>
      <c r="D21" s="39" t="s">
        <v>59</v>
      </c>
      <c r="E21" s="39"/>
      <c r="F21" s="22">
        <v>18894</v>
      </c>
      <c r="G21" s="23">
        <f>SUM(G22:G27)</f>
        <v>0</v>
      </c>
      <c r="H21" s="22">
        <f>SUM(H22:H27)</f>
        <v>18894</v>
      </c>
    </row>
    <row r="22" spans="1:8" ht="14.25" customHeight="1">
      <c r="A22" s="4"/>
      <c r="B22" s="18"/>
      <c r="C22" s="16" t="s">
        <v>15</v>
      </c>
      <c r="D22" s="39" t="s">
        <v>16</v>
      </c>
      <c r="E22" s="39"/>
      <c r="F22" s="8">
        <v>500</v>
      </c>
      <c r="G22" s="23"/>
      <c r="H22" s="8">
        <f aca="true" t="shared" si="1" ref="H22:H31">F22+G22</f>
        <v>500</v>
      </c>
    </row>
    <row r="23" spans="1:8" ht="13.5" customHeight="1">
      <c r="A23" s="4"/>
      <c r="B23" s="18"/>
      <c r="C23" s="16" t="s">
        <v>25</v>
      </c>
      <c r="D23" s="39" t="s">
        <v>26</v>
      </c>
      <c r="E23" s="39"/>
      <c r="F23" s="8">
        <v>900</v>
      </c>
      <c r="G23" s="23"/>
      <c r="H23" s="8">
        <f t="shared" si="1"/>
        <v>900</v>
      </c>
    </row>
    <row r="24" spans="1:8" ht="22.5" customHeight="1">
      <c r="A24" s="4"/>
      <c r="B24" s="18"/>
      <c r="C24" s="16" t="s">
        <v>27</v>
      </c>
      <c r="D24" s="39" t="s">
        <v>28</v>
      </c>
      <c r="E24" s="39"/>
      <c r="F24" s="8">
        <v>100</v>
      </c>
      <c r="G24" s="23"/>
      <c r="H24" s="8">
        <f t="shared" si="1"/>
        <v>100</v>
      </c>
    </row>
    <row r="25" spans="1:8" ht="15.75" customHeight="1">
      <c r="A25" s="4"/>
      <c r="B25" s="18"/>
      <c r="C25" s="16">
        <v>4170</v>
      </c>
      <c r="D25" s="42" t="s">
        <v>60</v>
      </c>
      <c r="E25" s="43"/>
      <c r="F25" s="8">
        <v>8500</v>
      </c>
      <c r="G25" s="23"/>
      <c r="H25" s="8">
        <f t="shared" si="1"/>
        <v>8500</v>
      </c>
    </row>
    <row r="26" spans="1:8" ht="15.75" customHeight="1">
      <c r="A26" s="33"/>
      <c r="B26" s="19"/>
      <c r="C26" s="16" t="s">
        <v>11</v>
      </c>
      <c r="D26" s="39" t="s">
        <v>12</v>
      </c>
      <c r="E26" s="39"/>
      <c r="F26" s="8">
        <v>7894</v>
      </c>
      <c r="G26" s="23"/>
      <c r="H26" s="8">
        <f t="shared" si="1"/>
        <v>7894</v>
      </c>
    </row>
    <row r="27" spans="1:8" ht="15" customHeight="1">
      <c r="A27" s="33"/>
      <c r="B27" s="19"/>
      <c r="C27" s="16" t="s">
        <v>29</v>
      </c>
      <c r="D27" s="39" t="s">
        <v>30</v>
      </c>
      <c r="E27" s="39"/>
      <c r="F27" s="8">
        <v>1000</v>
      </c>
      <c r="G27" s="23"/>
      <c r="H27" s="8">
        <f t="shared" si="1"/>
        <v>1000</v>
      </c>
    </row>
    <row r="28" spans="1:8" ht="15" customHeight="1">
      <c r="A28" s="2" t="s">
        <v>6</v>
      </c>
      <c r="B28" s="18" t="s">
        <v>7</v>
      </c>
      <c r="C28" s="15" t="s">
        <v>7</v>
      </c>
      <c r="D28" s="44" t="s">
        <v>8</v>
      </c>
      <c r="E28" s="44"/>
      <c r="F28" s="3">
        <v>14927</v>
      </c>
      <c r="G28" s="30">
        <f>G29+G32+G34</f>
        <v>530</v>
      </c>
      <c r="H28" s="3">
        <f>H29+H32+H34</f>
        <v>15457</v>
      </c>
    </row>
    <row r="29" spans="1:8" ht="15" customHeight="1">
      <c r="A29" s="2"/>
      <c r="B29" s="18">
        <v>85215</v>
      </c>
      <c r="C29" s="15" t="s">
        <v>7</v>
      </c>
      <c r="D29" s="39" t="s">
        <v>53</v>
      </c>
      <c r="E29" s="39"/>
      <c r="F29" s="8">
        <v>357</v>
      </c>
      <c r="G29" s="23">
        <f>G30+G31</f>
        <v>0</v>
      </c>
      <c r="H29" s="8">
        <f t="shared" si="1"/>
        <v>357</v>
      </c>
    </row>
    <row r="30" spans="1:8" ht="15" customHeight="1">
      <c r="A30" s="2"/>
      <c r="B30" s="20" t="s">
        <v>7</v>
      </c>
      <c r="C30" s="16" t="s">
        <v>15</v>
      </c>
      <c r="D30" s="39" t="s">
        <v>16</v>
      </c>
      <c r="E30" s="39"/>
      <c r="F30" s="8">
        <v>350</v>
      </c>
      <c r="G30" s="23"/>
      <c r="H30" s="8">
        <f t="shared" si="1"/>
        <v>350</v>
      </c>
    </row>
    <row r="31" spans="1:8" ht="15" customHeight="1">
      <c r="A31" s="2"/>
      <c r="B31" s="18"/>
      <c r="C31" s="16">
        <v>4210</v>
      </c>
      <c r="D31" s="39" t="s">
        <v>12</v>
      </c>
      <c r="E31" s="39"/>
      <c r="F31" s="8">
        <v>7</v>
      </c>
      <c r="G31" s="23"/>
      <c r="H31" s="8">
        <f t="shared" si="1"/>
        <v>7</v>
      </c>
    </row>
    <row r="32" spans="1:8" ht="15" customHeight="1">
      <c r="A32" s="2"/>
      <c r="B32" s="18" t="s">
        <v>13</v>
      </c>
      <c r="C32" s="15" t="s">
        <v>7</v>
      </c>
      <c r="D32" s="39" t="s">
        <v>14</v>
      </c>
      <c r="E32" s="39"/>
      <c r="F32" s="8">
        <v>870</v>
      </c>
      <c r="G32" s="23">
        <f>G33</f>
        <v>530</v>
      </c>
      <c r="H32" s="8">
        <f>H33</f>
        <v>1400</v>
      </c>
    </row>
    <row r="33" spans="1:8" ht="15" customHeight="1">
      <c r="A33" s="2"/>
      <c r="B33" s="20" t="s">
        <v>7</v>
      </c>
      <c r="C33" s="16" t="s">
        <v>15</v>
      </c>
      <c r="D33" s="39" t="s">
        <v>16</v>
      </c>
      <c r="E33" s="39"/>
      <c r="F33" s="8">
        <v>870</v>
      </c>
      <c r="G33" s="23">
        <v>530</v>
      </c>
      <c r="H33" s="8">
        <f>F33+G33</f>
        <v>1400</v>
      </c>
    </row>
    <row r="34" spans="1:8" ht="15" customHeight="1">
      <c r="A34" s="2"/>
      <c r="B34" s="18">
        <v>85228</v>
      </c>
      <c r="C34" s="15" t="s">
        <v>7</v>
      </c>
      <c r="D34" s="39" t="s">
        <v>63</v>
      </c>
      <c r="E34" s="39"/>
      <c r="F34" s="8">
        <v>13700</v>
      </c>
      <c r="G34" s="23"/>
      <c r="H34" s="8">
        <f>F34+G34</f>
        <v>13700</v>
      </c>
    </row>
    <row r="35" spans="1:8" ht="12" customHeight="1">
      <c r="A35" s="4" t="s">
        <v>7</v>
      </c>
      <c r="B35" s="20" t="s">
        <v>7</v>
      </c>
      <c r="C35" s="16">
        <v>4170</v>
      </c>
      <c r="D35" s="42" t="s">
        <v>60</v>
      </c>
      <c r="E35" s="43"/>
      <c r="F35" s="8">
        <v>11600</v>
      </c>
      <c r="G35" s="23"/>
      <c r="H35" s="8">
        <f>F35+G35</f>
        <v>11600</v>
      </c>
    </row>
    <row r="36" spans="1:8" ht="12" customHeight="1">
      <c r="A36" s="4" t="s">
        <v>7</v>
      </c>
      <c r="B36" s="18"/>
      <c r="C36" s="16">
        <v>4300</v>
      </c>
      <c r="D36" s="39" t="s">
        <v>30</v>
      </c>
      <c r="E36" s="39"/>
      <c r="F36" s="8">
        <v>2100</v>
      </c>
      <c r="G36" s="23"/>
      <c r="H36" s="8">
        <f>F36+G36</f>
        <v>2100</v>
      </c>
    </row>
    <row r="37" spans="1:8" ht="16.5" customHeight="1">
      <c r="A37" s="2" t="s">
        <v>17</v>
      </c>
      <c r="B37" s="18" t="s">
        <v>7</v>
      </c>
      <c r="C37" s="15" t="s">
        <v>7</v>
      </c>
      <c r="D37" s="44" t="s">
        <v>18</v>
      </c>
      <c r="E37" s="44"/>
      <c r="F37" s="3">
        <v>15678460</v>
      </c>
      <c r="G37" s="30">
        <f>G38+G46+G56+G58+G65</f>
        <v>0</v>
      </c>
      <c r="H37" s="3">
        <f>H38+H46+H56+H58+H65</f>
        <v>15678460</v>
      </c>
    </row>
    <row r="38" spans="1:8" ht="12" customHeight="1">
      <c r="A38" s="4" t="s">
        <v>7</v>
      </c>
      <c r="B38" s="18" t="s">
        <v>19</v>
      </c>
      <c r="C38" s="15" t="s">
        <v>7</v>
      </c>
      <c r="D38" s="39" t="s">
        <v>20</v>
      </c>
      <c r="E38" s="39"/>
      <c r="F38" s="8">
        <v>10700000</v>
      </c>
      <c r="G38" s="23"/>
      <c r="H38" s="8">
        <f>SUM(H39:H45)</f>
        <v>10700000</v>
      </c>
    </row>
    <row r="39" spans="1:8" ht="12" customHeight="1">
      <c r="A39" s="4" t="s">
        <v>7</v>
      </c>
      <c r="B39" s="20" t="s">
        <v>7</v>
      </c>
      <c r="C39" s="16" t="s">
        <v>9</v>
      </c>
      <c r="D39" s="39" t="s">
        <v>10</v>
      </c>
      <c r="E39" s="39"/>
      <c r="F39" s="8">
        <v>10561343</v>
      </c>
      <c r="G39" s="23"/>
      <c r="H39" s="8">
        <f>F39+G39</f>
        <v>10561343</v>
      </c>
    </row>
    <row r="40" spans="1:8" ht="12" customHeight="1">
      <c r="A40" s="4" t="s">
        <v>7</v>
      </c>
      <c r="B40" s="20" t="s">
        <v>7</v>
      </c>
      <c r="C40" s="16" t="s">
        <v>21</v>
      </c>
      <c r="D40" s="39" t="s">
        <v>22</v>
      </c>
      <c r="E40" s="39"/>
      <c r="F40" s="8">
        <v>97000</v>
      </c>
      <c r="G40" s="23"/>
      <c r="H40" s="8">
        <f aca="true" t="shared" si="2" ref="H40:H45">F40+G40</f>
        <v>97000</v>
      </c>
    </row>
    <row r="41" spans="1:8" ht="12" customHeight="1">
      <c r="A41" s="4" t="s">
        <v>7</v>
      </c>
      <c r="B41" s="20" t="s">
        <v>7</v>
      </c>
      <c r="C41" s="16" t="s">
        <v>23</v>
      </c>
      <c r="D41" s="39" t="s">
        <v>24</v>
      </c>
      <c r="E41" s="39"/>
      <c r="F41" s="8">
        <v>6120</v>
      </c>
      <c r="G41" s="23"/>
      <c r="H41" s="8">
        <f t="shared" si="2"/>
        <v>6120</v>
      </c>
    </row>
    <row r="42" spans="1:8" ht="12" customHeight="1">
      <c r="A42" s="4" t="s">
        <v>7</v>
      </c>
      <c r="B42" s="20" t="s">
        <v>7</v>
      </c>
      <c r="C42" s="16" t="s">
        <v>25</v>
      </c>
      <c r="D42" s="39" t="s">
        <v>26</v>
      </c>
      <c r="E42" s="39"/>
      <c r="F42" s="8">
        <v>18010</v>
      </c>
      <c r="G42" s="23"/>
      <c r="H42" s="8">
        <f t="shared" si="2"/>
        <v>18010</v>
      </c>
    </row>
    <row r="43" spans="1:8" ht="21" customHeight="1">
      <c r="A43" s="4" t="s">
        <v>7</v>
      </c>
      <c r="B43" s="20" t="s">
        <v>7</v>
      </c>
      <c r="C43" s="16" t="s">
        <v>27</v>
      </c>
      <c r="D43" s="39" t="s">
        <v>28</v>
      </c>
      <c r="E43" s="39"/>
      <c r="F43" s="8">
        <v>2527</v>
      </c>
      <c r="G43" s="23"/>
      <c r="H43" s="8">
        <f t="shared" si="2"/>
        <v>2527</v>
      </c>
    </row>
    <row r="44" spans="1:8" ht="12" customHeight="1">
      <c r="A44" s="4" t="s">
        <v>7</v>
      </c>
      <c r="B44" s="20" t="s">
        <v>7</v>
      </c>
      <c r="C44" s="16" t="s">
        <v>11</v>
      </c>
      <c r="D44" s="39" t="s">
        <v>12</v>
      </c>
      <c r="E44" s="39"/>
      <c r="F44" s="8">
        <v>5000</v>
      </c>
      <c r="G44" s="23"/>
      <c r="H44" s="8">
        <f t="shared" si="2"/>
        <v>5000</v>
      </c>
    </row>
    <row r="45" spans="1:8" ht="12" customHeight="1">
      <c r="A45" s="4" t="s">
        <v>7</v>
      </c>
      <c r="B45" s="20" t="s">
        <v>7</v>
      </c>
      <c r="C45" s="16" t="s">
        <v>29</v>
      </c>
      <c r="D45" s="39" t="s">
        <v>30</v>
      </c>
      <c r="E45" s="39"/>
      <c r="F45" s="8">
        <v>10000</v>
      </c>
      <c r="G45" s="23"/>
      <c r="H45" s="8">
        <f t="shared" si="2"/>
        <v>10000</v>
      </c>
    </row>
    <row r="46" spans="1:8" ht="33" customHeight="1">
      <c r="A46" s="4" t="s">
        <v>7</v>
      </c>
      <c r="B46" s="18" t="s">
        <v>31</v>
      </c>
      <c r="C46" s="15" t="s">
        <v>7</v>
      </c>
      <c r="D46" s="39" t="s">
        <v>58</v>
      </c>
      <c r="E46" s="39"/>
      <c r="F46" s="8">
        <v>4500000</v>
      </c>
      <c r="G46" s="23">
        <f>SUM(G47:G55)</f>
        <v>0</v>
      </c>
      <c r="H46" s="8">
        <f>SUM(H47:H55)</f>
        <v>4500000</v>
      </c>
    </row>
    <row r="47" spans="1:8" ht="12" customHeight="1">
      <c r="A47" s="4" t="s">
        <v>7</v>
      </c>
      <c r="B47" s="20" t="s">
        <v>7</v>
      </c>
      <c r="C47" s="16" t="s">
        <v>9</v>
      </c>
      <c r="D47" s="39" t="s">
        <v>10</v>
      </c>
      <c r="E47" s="39"/>
      <c r="F47" s="8">
        <v>4223273</v>
      </c>
      <c r="G47" s="23"/>
      <c r="H47" s="8">
        <v>4223273</v>
      </c>
    </row>
    <row r="48" spans="1:8" ht="12" customHeight="1">
      <c r="A48" s="4" t="s">
        <v>7</v>
      </c>
      <c r="B48" s="20" t="s">
        <v>7</v>
      </c>
      <c r="C48" s="16" t="s">
        <v>21</v>
      </c>
      <c r="D48" s="39" t="s">
        <v>22</v>
      </c>
      <c r="E48" s="39"/>
      <c r="F48" s="8">
        <v>67830</v>
      </c>
      <c r="G48" s="23"/>
      <c r="H48" s="8">
        <f aca="true" t="shared" si="3" ref="H48:H55">F48+G48</f>
        <v>67830</v>
      </c>
    </row>
    <row r="49" spans="1:8" ht="12" customHeight="1">
      <c r="A49" s="4" t="s">
        <v>7</v>
      </c>
      <c r="B49" s="20" t="s">
        <v>7</v>
      </c>
      <c r="C49" s="16" t="s">
        <v>23</v>
      </c>
      <c r="D49" s="39" t="s">
        <v>24</v>
      </c>
      <c r="E49" s="39"/>
      <c r="F49" s="8">
        <v>5600</v>
      </c>
      <c r="G49" s="23"/>
      <c r="H49" s="8">
        <f t="shared" si="3"/>
        <v>5600</v>
      </c>
    </row>
    <row r="50" spans="1:8" ht="12" customHeight="1">
      <c r="A50" s="4" t="s">
        <v>7</v>
      </c>
      <c r="B50" s="20" t="s">
        <v>7</v>
      </c>
      <c r="C50" s="16" t="s">
        <v>25</v>
      </c>
      <c r="D50" s="39" t="s">
        <v>26</v>
      </c>
      <c r="E50" s="39"/>
      <c r="F50" s="8">
        <v>181251</v>
      </c>
      <c r="G50" s="23"/>
      <c r="H50" s="8">
        <f t="shared" si="3"/>
        <v>181251</v>
      </c>
    </row>
    <row r="51" spans="1:8" ht="21" customHeight="1">
      <c r="A51" s="4" t="s">
        <v>7</v>
      </c>
      <c r="B51" s="20" t="s">
        <v>7</v>
      </c>
      <c r="C51" s="16" t="s">
        <v>27</v>
      </c>
      <c r="D51" s="39" t="s">
        <v>28</v>
      </c>
      <c r="E51" s="39"/>
      <c r="F51" s="8">
        <v>2068</v>
      </c>
      <c r="G51" s="23"/>
      <c r="H51" s="8">
        <f t="shared" si="3"/>
        <v>2068</v>
      </c>
    </row>
    <row r="52" spans="1:8" ht="12" customHeight="1">
      <c r="A52" s="4" t="s">
        <v>7</v>
      </c>
      <c r="B52" s="20" t="s">
        <v>7</v>
      </c>
      <c r="C52" s="16" t="s">
        <v>11</v>
      </c>
      <c r="D52" s="39" t="s">
        <v>12</v>
      </c>
      <c r="E52" s="39"/>
      <c r="F52" s="8">
        <v>2476</v>
      </c>
      <c r="G52" s="23"/>
      <c r="H52" s="8">
        <f t="shared" si="3"/>
        <v>2476</v>
      </c>
    </row>
    <row r="53" spans="1:8" ht="12" customHeight="1">
      <c r="A53" s="4" t="s">
        <v>7</v>
      </c>
      <c r="B53" s="20" t="s">
        <v>7</v>
      </c>
      <c r="C53" s="16" t="s">
        <v>29</v>
      </c>
      <c r="D53" s="39" t="s">
        <v>30</v>
      </c>
      <c r="E53" s="39"/>
      <c r="F53" s="8">
        <v>15000</v>
      </c>
      <c r="G53" s="23"/>
      <c r="H53" s="8">
        <f t="shared" si="3"/>
        <v>15000</v>
      </c>
    </row>
    <row r="54" spans="1:8" ht="12" customHeight="1">
      <c r="A54" s="4" t="s">
        <v>7</v>
      </c>
      <c r="B54" s="20" t="s">
        <v>7</v>
      </c>
      <c r="C54" s="16" t="s">
        <v>33</v>
      </c>
      <c r="D54" s="39" t="s">
        <v>34</v>
      </c>
      <c r="E54" s="39"/>
      <c r="F54" s="8">
        <v>2002</v>
      </c>
      <c r="G54" s="23"/>
      <c r="H54" s="8">
        <f t="shared" si="3"/>
        <v>2002</v>
      </c>
    </row>
    <row r="55" spans="1:8" ht="12" customHeight="1">
      <c r="A55" s="4" t="s">
        <v>7</v>
      </c>
      <c r="B55" s="20" t="s">
        <v>7</v>
      </c>
      <c r="C55" s="16" t="s">
        <v>35</v>
      </c>
      <c r="D55" s="39" t="s">
        <v>36</v>
      </c>
      <c r="E55" s="39"/>
      <c r="F55" s="8">
        <v>500</v>
      </c>
      <c r="G55" s="23"/>
      <c r="H55" s="8">
        <f t="shared" si="3"/>
        <v>500</v>
      </c>
    </row>
    <row r="56" spans="1:8" ht="12" customHeight="1">
      <c r="A56" s="4"/>
      <c r="B56" s="31">
        <v>85503</v>
      </c>
      <c r="C56" s="16"/>
      <c r="D56" s="42" t="s">
        <v>62</v>
      </c>
      <c r="E56" s="43"/>
      <c r="F56" s="8">
        <v>600</v>
      </c>
      <c r="G56" s="23">
        <f>G57</f>
        <v>0</v>
      </c>
      <c r="H56" s="8">
        <f>H57</f>
        <v>600</v>
      </c>
    </row>
    <row r="57" spans="1:8" ht="12" customHeight="1">
      <c r="A57" s="4"/>
      <c r="B57" s="20"/>
      <c r="C57" s="16" t="s">
        <v>11</v>
      </c>
      <c r="D57" s="39" t="s">
        <v>12</v>
      </c>
      <c r="E57" s="39"/>
      <c r="F57" s="8">
        <v>600</v>
      </c>
      <c r="G57" s="23">
        <v>0</v>
      </c>
      <c r="H57" s="8">
        <f>F57+G57</f>
        <v>600</v>
      </c>
    </row>
    <row r="58" spans="1:8" ht="12" customHeight="1">
      <c r="A58" s="4" t="s">
        <v>7</v>
      </c>
      <c r="B58" s="18" t="s">
        <v>37</v>
      </c>
      <c r="C58" s="15" t="s">
        <v>7</v>
      </c>
      <c r="D58" s="39" t="s">
        <v>38</v>
      </c>
      <c r="E58" s="39"/>
      <c r="F58" s="8">
        <v>435860</v>
      </c>
      <c r="G58" s="23">
        <f>SUM(G59:G64)</f>
        <v>0</v>
      </c>
      <c r="H58" s="8">
        <f>SUM(H59:H64)</f>
        <v>435860</v>
      </c>
    </row>
    <row r="59" spans="1:8" ht="12" customHeight="1">
      <c r="A59" s="4" t="s">
        <v>7</v>
      </c>
      <c r="B59" s="20" t="s">
        <v>7</v>
      </c>
      <c r="C59" s="16" t="s">
        <v>9</v>
      </c>
      <c r="D59" s="39" t="s">
        <v>10</v>
      </c>
      <c r="E59" s="39"/>
      <c r="F59" s="8">
        <v>420940</v>
      </c>
      <c r="G59" s="23"/>
      <c r="H59" s="8">
        <f aca="true" t="shared" si="4" ref="H59:H64">F59+G59</f>
        <v>420940</v>
      </c>
    </row>
    <row r="60" spans="1:8" ht="12" customHeight="1">
      <c r="A60" s="4" t="s">
        <v>7</v>
      </c>
      <c r="B60" s="20" t="s">
        <v>7</v>
      </c>
      <c r="C60" s="16" t="s">
        <v>21</v>
      </c>
      <c r="D60" s="39" t="s">
        <v>22</v>
      </c>
      <c r="E60" s="39"/>
      <c r="F60" s="8">
        <v>11405</v>
      </c>
      <c r="G60" s="23"/>
      <c r="H60" s="8">
        <f t="shared" si="4"/>
        <v>11405</v>
      </c>
    </row>
    <row r="61" spans="1:8" ht="12" customHeight="1">
      <c r="A61" s="4" t="s">
        <v>7</v>
      </c>
      <c r="B61" s="20" t="s">
        <v>7</v>
      </c>
      <c r="C61" s="16" t="s">
        <v>25</v>
      </c>
      <c r="D61" s="39" t="s">
        <v>26</v>
      </c>
      <c r="E61" s="39"/>
      <c r="F61" s="8">
        <v>1993</v>
      </c>
      <c r="G61" s="23"/>
      <c r="H61" s="8">
        <f t="shared" si="4"/>
        <v>1993</v>
      </c>
    </row>
    <row r="62" spans="1:8" ht="21" customHeight="1">
      <c r="A62" s="4" t="s">
        <v>7</v>
      </c>
      <c r="B62" s="20" t="s">
        <v>7</v>
      </c>
      <c r="C62" s="16" t="s">
        <v>27</v>
      </c>
      <c r="D62" s="39" t="s">
        <v>28</v>
      </c>
      <c r="E62" s="39"/>
      <c r="F62" s="8">
        <v>282</v>
      </c>
      <c r="G62" s="23"/>
      <c r="H62" s="8">
        <f t="shared" si="4"/>
        <v>282</v>
      </c>
    </row>
    <row r="63" spans="1:8" ht="12" customHeight="1">
      <c r="A63" s="4" t="s">
        <v>7</v>
      </c>
      <c r="B63" s="20" t="s">
        <v>7</v>
      </c>
      <c r="C63" s="16" t="s">
        <v>11</v>
      </c>
      <c r="D63" s="39" t="s">
        <v>12</v>
      </c>
      <c r="E63" s="39"/>
      <c r="F63" s="8">
        <v>839</v>
      </c>
      <c r="G63" s="23"/>
      <c r="H63" s="8">
        <f t="shared" si="4"/>
        <v>839</v>
      </c>
    </row>
    <row r="64" spans="1:8" ht="12" customHeight="1">
      <c r="A64" s="4" t="s">
        <v>7</v>
      </c>
      <c r="B64" s="20" t="s">
        <v>7</v>
      </c>
      <c r="C64" s="16" t="s">
        <v>29</v>
      </c>
      <c r="D64" s="39" t="s">
        <v>30</v>
      </c>
      <c r="E64" s="39"/>
      <c r="F64" s="8">
        <v>401</v>
      </c>
      <c r="G64" s="23"/>
      <c r="H64" s="8">
        <f t="shared" si="4"/>
        <v>401</v>
      </c>
    </row>
    <row r="65" spans="1:8" ht="61.5" customHeight="1">
      <c r="A65" s="4" t="s">
        <v>7</v>
      </c>
      <c r="B65" s="18" t="s">
        <v>39</v>
      </c>
      <c r="C65" s="15" t="s">
        <v>7</v>
      </c>
      <c r="D65" s="39" t="s">
        <v>57</v>
      </c>
      <c r="E65" s="39"/>
      <c r="F65" s="8">
        <v>42000</v>
      </c>
      <c r="G65" s="8">
        <f>G66</f>
        <v>0</v>
      </c>
      <c r="H65" s="8">
        <f>H66</f>
        <v>42000</v>
      </c>
    </row>
    <row r="66" spans="1:8" ht="12" customHeight="1">
      <c r="A66" s="4" t="s">
        <v>7</v>
      </c>
      <c r="B66" s="20" t="s">
        <v>7</v>
      </c>
      <c r="C66" s="16" t="s">
        <v>40</v>
      </c>
      <c r="D66" s="39" t="s">
        <v>41</v>
      </c>
      <c r="E66" s="39"/>
      <c r="F66" s="8">
        <v>42000</v>
      </c>
      <c r="G66" s="25"/>
      <c r="H66" s="8">
        <f>F66+G66</f>
        <v>42000</v>
      </c>
    </row>
    <row r="67" spans="1:8" ht="12" customHeight="1">
      <c r="A67" s="40" t="s">
        <v>42</v>
      </c>
      <c r="B67" s="40"/>
      <c r="C67" s="40"/>
      <c r="D67" s="40"/>
      <c r="E67" s="40"/>
      <c r="F67" s="3">
        <v>16485733.86</v>
      </c>
      <c r="G67" s="3">
        <f>G4+G12+G17+G28+G37</f>
        <v>530</v>
      </c>
      <c r="H67" s="3">
        <f>H4+H12+H17+H28+H37</f>
        <v>16486263.86</v>
      </c>
    </row>
    <row r="68" ht="133.5" customHeight="1"/>
    <row r="69" spans="5:8" ht="13.5" customHeight="1">
      <c r="E69" s="41"/>
      <c r="F69" s="41"/>
      <c r="G69" s="41"/>
      <c r="H69" s="41"/>
    </row>
  </sheetData>
  <sheetProtection/>
  <mergeCells count="68">
    <mergeCell ref="A67:E67"/>
    <mergeCell ref="E69:H69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H1"/>
    <mergeCell ref="A2:H2"/>
    <mergeCell ref="D3:E3"/>
    <mergeCell ref="D4:E4"/>
    <mergeCell ref="D5:E5"/>
    <mergeCell ref="D6:E6"/>
  </mergeCells>
  <printOptions/>
  <pageMargins left="0.39" right="0.39" top="0.39" bottom="0.39" header="0" footer="0"/>
  <pageSetup fitToHeight="0" fitToWidth="1" horizontalDpi="300" verticalDpi="300" orientation="portrait" paperSize="9" scale="99" r:id="rId1"/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D19" sqref="D19:E19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68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24" t="s">
        <v>1</v>
      </c>
      <c r="B3" s="17" t="s">
        <v>2</v>
      </c>
      <c r="C3" s="14" t="s">
        <v>3</v>
      </c>
      <c r="D3" s="49" t="s">
        <v>4</v>
      </c>
      <c r="E3" s="49"/>
      <c r="F3" s="24" t="s">
        <v>54</v>
      </c>
      <c r="G3" s="24" t="s">
        <v>55</v>
      </c>
      <c r="H3" s="24" t="s">
        <v>56</v>
      </c>
    </row>
    <row r="4" spans="1:8" ht="16.5" customHeight="1">
      <c r="A4" s="27" t="s">
        <v>64</v>
      </c>
      <c r="B4" s="28" t="s">
        <v>7</v>
      </c>
      <c r="C4" s="15" t="s">
        <v>7</v>
      </c>
      <c r="D4" s="44" t="s">
        <v>66</v>
      </c>
      <c r="E4" s="44"/>
      <c r="F4" s="3">
        <f>F5</f>
        <v>0</v>
      </c>
      <c r="G4" s="30">
        <f>G5</f>
        <v>702152.86</v>
      </c>
      <c r="H4" s="3">
        <f>H5</f>
        <v>702152.86</v>
      </c>
    </row>
    <row r="5" spans="1:8" ht="15.75" customHeight="1">
      <c r="A5" s="29" t="s">
        <v>7</v>
      </c>
      <c r="B5" s="28" t="s">
        <v>65</v>
      </c>
      <c r="C5" s="15" t="s">
        <v>7</v>
      </c>
      <c r="D5" s="39" t="s">
        <v>67</v>
      </c>
      <c r="E5" s="39"/>
      <c r="F5" s="8">
        <v>0</v>
      </c>
      <c r="G5" s="23">
        <f>SUM(G6:G11)</f>
        <v>702152.86</v>
      </c>
      <c r="H5" s="8">
        <f>SUM(H6:H11)</f>
        <v>702152.86</v>
      </c>
    </row>
    <row r="6" spans="1:8" ht="18" customHeight="1">
      <c r="A6" s="26"/>
      <c r="B6" s="19"/>
      <c r="C6" s="16" t="s">
        <v>21</v>
      </c>
      <c r="D6" s="39" t="s">
        <v>22</v>
      </c>
      <c r="E6" s="39"/>
      <c r="F6" s="8">
        <v>0</v>
      </c>
      <c r="G6" s="23">
        <v>6400</v>
      </c>
      <c r="H6" s="8">
        <f aca="true" t="shared" si="0" ref="H6:H11">F6+G6</f>
        <v>6400</v>
      </c>
    </row>
    <row r="7" spans="1:8" ht="17.25" customHeight="1">
      <c r="A7" s="26"/>
      <c r="B7" s="19"/>
      <c r="C7" s="16" t="s">
        <v>25</v>
      </c>
      <c r="D7" s="39" t="s">
        <v>26</v>
      </c>
      <c r="E7" s="39"/>
      <c r="F7" s="8">
        <v>0</v>
      </c>
      <c r="G7" s="23">
        <v>1100.16</v>
      </c>
      <c r="H7" s="8">
        <f t="shared" si="0"/>
        <v>1100.16</v>
      </c>
    </row>
    <row r="8" spans="1:8" ht="23.25" customHeight="1">
      <c r="A8" s="26"/>
      <c r="B8" s="19"/>
      <c r="C8" s="16" t="s">
        <v>27</v>
      </c>
      <c r="D8" s="39" t="s">
        <v>28</v>
      </c>
      <c r="E8" s="39"/>
      <c r="F8" s="8">
        <v>0</v>
      </c>
      <c r="G8" s="23">
        <v>156.8</v>
      </c>
      <c r="H8" s="8">
        <f t="shared" si="0"/>
        <v>156.8</v>
      </c>
    </row>
    <row r="9" spans="1:8" ht="18" customHeight="1">
      <c r="A9" s="32"/>
      <c r="B9" s="19"/>
      <c r="C9" s="16">
        <v>4210</v>
      </c>
      <c r="D9" s="39" t="s">
        <v>12</v>
      </c>
      <c r="E9" s="39"/>
      <c r="F9" s="8">
        <v>0</v>
      </c>
      <c r="G9" s="23">
        <v>2710.74</v>
      </c>
      <c r="H9" s="8">
        <f t="shared" si="0"/>
        <v>2710.74</v>
      </c>
    </row>
    <row r="10" spans="1:8" ht="15.75" customHeight="1">
      <c r="A10" s="32"/>
      <c r="B10" s="19"/>
      <c r="C10" s="16">
        <v>4300</v>
      </c>
      <c r="D10" s="39" t="s">
        <v>30</v>
      </c>
      <c r="E10" s="39"/>
      <c r="F10" s="8">
        <v>0</v>
      </c>
      <c r="G10" s="23">
        <v>3400</v>
      </c>
      <c r="H10" s="8">
        <f t="shared" si="0"/>
        <v>3400</v>
      </c>
    </row>
    <row r="11" spans="1:8" ht="23.25" customHeight="1">
      <c r="A11" s="26"/>
      <c r="B11" s="19"/>
      <c r="C11" s="16">
        <v>4430</v>
      </c>
      <c r="D11" s="39" t="s">
        <v>28</v>
      </c>
      <c r="E11" s="39"/>
      <c r="F11" s="8">
        <v>0</v>
      </c>
      <c r="G11" s="23">
        <v>688385.16</v>
      </c>
      <c r="H11" s="8">
        <f t="shared" si="0"/>
        <v>688385.16</v>
      </c>
    </row>
    <row r="12" spans="1:8" ht="16.5" customHeight="1">
      <c r="A12" s="2" t="s">
        <v>43</v>
      </c>
      <c r="B12" s="18" t="s">
        <v>7</v>
      </c>
      <c r="C12" s="15" t="s">
        <v>7</v>
      </c>
      <c r="D12" s="44" t="s">
        <v>44</v>
      </c>
      <c r="E12" s="44"/>
      <c r="F12" s="3">
        <f>F13</f>
        <v>62007</v>
      </c>
      <c r="G12" s="30">
        <f>G13</f>
        <v>7093</v>
      </c>
      <c r="H12" s="3">
        <f>H13</f>
        <v>69100</v>
      </c>
    </row>
    <row r="13" spans="1:8" ht="12.75" customHeight="1">
      <c r="A13" s="4" t="s">
        <v>7</v>
      </c>
      <c r="B13" s="18" t="s">
        <v>45</v>
      </c>
      <c r="C13" s="15" t="s">
        <v>7</v>
      </c>
      <c r="D13" s="39" t="s">
        <v>46</v>
      </c>
      <c r="E13" s="39"/>
      <c r="F13" s="8">
        <f>SUM(F14:F16)</f>
        <v>62007</v>
      </c>
      <c r="G13" s="23">
        <f>SUM(G14:G16)</f>
        <v>7093</v>
      </c>
      <c r="H13" s="8">
        <f>SUM(H14:H16)</f>
        <v>69100</v>
      </c>
    </row>
    <row r="14" spans="1:8" ht="14.25" customHeight="1">
      <c r="A14" s="24"/>
      <c r="B14" s="19"/>
      <c r="C14" s="16" t="s">
        <v>21</v>
      </c>
      <c r="D14" s="39" t="s">
        <v>22</v>
      </c>
      <c r="E14" s="39"/>
      <c r="F14" s="8">
        <v>51547</v>
      </c>
      <c r="G14" s="23">
        <v>7093</v>
      </c>
      <c r="H14" s="8">
        <f>F14+G14</f>
        <v>58640</v>
      </c>
    </row>
    <row r="15" spans="1:8" ht="15" customHeight="1">
      <c r="A15" s="24"/>
      <c r="B15" s="19"/>
      <c r="C15" s="16" t="s">
        <v>25</v>
      </c>
      <c r="D15" s="39" t="s">
        <v>26</v>
      </c>
      <c r="E15" s="39"/>
      <c r="F15" s="8">
        <v>8910</v>
      </c>
      <c r="G15" s="23"/>
      <c r="H15" s="8">
        <f>F15+G15</f>
        <v>8910</v>
      </c>
    </row>
    <row r="16" spans="1:8" ht="21" customHeight="1">
      <c r="A16" s="24"/>
      <c r="B16" s="19"/>
      <c r="C16" s="16" t="s">
        <v>27</v>
      </c>
      <c r="D16" s="39" t="s">
        <v>28</v>
      </c>
      <c r="E16" s="39"/>
      <c r="F16" s="8">
        <v>1550</v>
      </c>
      <c r="G16" s="23"/>
      <c r="H16" s="8">
        <f>F16+G16</f>
        <v>1550</v>
      </c>
    </row>
    <row r="17" spans="1:8" ht="26.25" customHeight="1">
      <c r="A17" s="2" t="s">
        <v>47</v>
      </c>
      <c r="B17" s="18" t="s">
        <v>7</v>
      </c>
      <c r="C17" s="15" t="s">
        <v>7</v>
      </c>
      <c r="D17" s="44" t="s">
        <v>52</v>
      </c>
      <c r="E17" s="44"/>
      <c r="F17" s="3">
        <f>F18+F21</f>
        <v>21094</v>
      </c>
      <c r="G17" s="30">
        <f>G18+G21</f>
        <v>0</v>
      </c>
      <c r="H17" s="3">
        <f>H18+H21</f>
        <v>21094</v>
      </c>
    </row>
    <row r="18" spans="1:8" ht="26.25" customHeight="1">
      <c r="A18" s="2"/>
      <c r="B18" s="18" t="s">
        <v>48</v>
      </c>
      <c r="C18" s="15" t="s">
        <v>7</v>
      </c>
      <c r="D18" s="39" t="s">
        <v>49</v>
      </c>
      <c r="E18" s="39"/>
      <c r="F18" s="8">
        <v>2200</v>
      </c>
      <c r="G18" s="23">
        <f>SUM(G19:G20)</f>
        <v>0</v>
      </c>
      <c r="H18" s="8">
        <f>SUM(H19:H20)</f>
        <v>2200</v>
      </c>
    </row>
    <row r="19" spans="1:8" ht="15.75" customHeight="1">
      <c r="A19" s="2"/>
      <c r="B19" s="19"/>
      <c r="C19" s="16" t="s">
        <v>11</v>
      </c>
      <c r="D19" s="39" t="s">
        <v>12</v>
      </c>
      <c r="E19" s="39"/>
      <c r="F19" s="8">
        <v>1200</v>
      </c>
      <c r="G19" s="23"/>
      <c r="H19" s="8">
        <f>F19+G19</f>
        <v>1200</v>
      </c>
    </row>
    <row r="20" spans="1:8" ht="14.25" customHeight="1">
      <c r="A20" s="2"/>
      <c r="B20" s="19"/>
      <c r="C20" s="16" t="s">
        <v>29</v>
      </c>
      <c r="D20" s="39" t="s">
        <v>30</v>
      </c>
      <c r="E20" s="39"/>
      <c r="F20" s="8">
        <v>1000</v>
      </c>
      <c r="G20" s="23"/>
      <c r="H20" s="8">
        <f>F20+G20</f>
        <v>1000</v>
      </c>
    </row>
    <row r="21" spans="1:8" ht="22.5" customHeight="1">
      <c r="A21" s="4" t="s">
        <v>7</v>
      </c>
      <c r="B21" s="18">
        <v>75107</v>
      </c>
      <c r="C21" s="15" t="s">
        <v>7</v>
      </c>
      <c r="D21" s="39" t="s">
        <v>59</v>
      </c>
      <c r="E21" s="39"/>
      <c r="F21" s="22">
        <v>18894</v>
      </c>
      <c r="G21" s="23">
        <f>SUM(G22:G27)</f>
        <v>0</v>
      </c>
      <c r="H21" s="22">
        <f>SUM(H22:H27)</f>
        <v>18894</v>
      </c>
    </row>
    <row r="22" spans="1:8" ht="14.25" customHeight="1">
      <c r="A22" s="4"/>
      <c r="B22" s="18"/>
      <c r="C22" s="16" t="s">
        <v>15</v>
      </c>
      <c r="D22" s="39" t="s">
        <v>16</v>
      </c>
      <c r="E22" s="39"/>
      <c r="F22" s="8">
        <v>500</v>
      </c>
      <c r="G22" s="23"/>
      <c r="H22" s="8">
        <f aca="true" t="shared" si="1" ref="H22:H31">F22+G22</f>
        <v>500</v>
      </c>
    </row>
    <row r="23" spans="1:8" ht="13.5" customHeight="1">
      <c r="A23" s="4"/>
      <c r="B23" s="18"/>
      <c r="C23" s="16" t="s">
        <v>25</v>
      </c>
      <c r="D23" s="39" t="s">
        <v>26</v>
      </c>
      <c r="E23" s="39"/>
      <c r="F23" s="8">
        <v>900</v>
      </c>
      <c r="G23" s="23"/>
      <c r="H23" s="8">
        <f t="shared" si="1"/>
        <v>900</v>
      </c>
    </row>
    <row r="24" spans="1:8" ht="22.5" customHeight="1">
      <c r="A24" s="4"/>
      <c r="B24" s="18"/>
      <c r="C24" s="16" t="s">
        <v>27</v>
      </c>
      <c r="D24" s="39" t="s">
        <v>28</v>
      </c>
      <c r="E24" s="39"/>
      <c r="F24" s="8">
        <v>100</v>
      </c>
      <c r="G24" s="23"/>
      <c r="H24" s="8">
        <f t="shared" si="1"/>
        <v>100</v>
      </c>
    </row>
    <row r="25" spans="1:8" ht="15.75" customHeight="1">
      <c r="A25" s="4"/>
      <c r="B25" s="18"/>
      <c r="C25" s="16">
        <v>4170</v>
      </c>
      <c r="D25" s="42" t="s">
        <v>60</v>
      </c>
      <c r="E25" s="43"/>
      <c r="F25" s="8">
        <v>8500</v>
      </c>
      <c r="G25" s="23"/>
      <c r="H25" s="8">
        <f t="shared" si="1"/>
        <v>8500</v>
      </c>
    </row>
    <row r="26" spans="1:8" ht="15.75" customHeight="1">
      <c r="A26" s="24"/>
      <c r="B26" s="19"/>
      <c r="C26" s="16" t="s">
        <v>11</v>
      </c>
      <c r="D26" s="39" t="s">
        <v>12</v>
      </c>
      <c r="E26" s="39"/>
      <c r="F26" s="8">
        <v>7894</v>
      </c>
      <c r="G26" s="23"/>
      <c r="H26" s="8">
        <f t="shared" si="1"/>
        <v>7894</v>
      </c>
    </row>
    <row r="27" spans="1:8" ht="15" customHeight="1">
      <c r="A27" s="24"/>
      <c r="B27" s="19"/>
      <c r="C27" s="16" t="s">
        <v>29</v>
      </c>
      <c r="D27" s="39" t="s">
        <v>30</v>
      </c>
      <c r="E27" s="39"/>
      <c r="F27" s="8">
        <v>1000</v>
      </c>
      <c r="G27" s="23"/>
      <c r="H27" s="8">
        <f t="shared" si="1"/>
        <v>1000</v>
      </c>
    </row>
    <row r="28" spans="1:8" ht="15" customHeight="1">
      <c r="A28" s="2" t="s">
        <v>6</v>
      </c>
      <c r="B28" s="18" t="s">
        <v>7</v>
      </c>
      <c r="C28" s="15" t="s">
        <v>7</v>
      </c>
      <c r="D28" s="44" t="s">
        <v>8</v>
      </c>
      <c r="E28" s="44"/>
      <c r="F28" s="3">
        <f>F29+F32+F34</f>
        <v>1227</v>
      </c>
      <c r="G28" s="30">
        <f>G29+G32+G34</f>
        <v>13700</v>
      </c>
      <c r="H28" s="3">
        <f>H29+H32+H34</f>
        <v>14927</v>
      </c>
    </row>
    <row r="29" spans="1:8" ht="15" customHeight="1">
      <c r="A29" s="2"/>
      <c r="B29" s="18">
        <v>85215</v>
      </c>
      <c r="C29" s="15" t="s">
        <v>7</v>
      </c>
      <c r="D29" s="39" t="s">
        <v>53</v>
      </c>
      <c r="E29" s="39"/>
      <c r="F29" s="8">
        <f>F30+F31</f>
        <v>357</v>
      </c>
      <c r="G29" s="23">
        <f>G30+G31</f>
        <v>0</v>
      </c>
      <c r="H29" s="8">
        <f t="shared" si="1"/>
        <v>357</v>
      </c>
    </row>
    <row r="30" spans="1:8" ht="15" customHeight="1">
      <c r="A30" s="2"/>
      <c r="B30" s="20" t="s">
        <v>7</v>
      </c>
      <c r="C30" s="16" t="s">
        <v>15</v>
      </c>
      <c r="D30" s="39" t="s">
        <v>16</v>
      </c>
      <c r="E30" s="39"/>
      <c r="F30" s="8">
        <v>350</v>
      </c>
      <c r="G30" s="23"/>
      <c r="H30" s="8">
        <f t="shared" si="1"/>
        <v>350</v>
      </c>
    </row>
    <row r="31" spans="1:8" ht="15" customHeight="1">
      <c r="A31" s="2"/>
      <c r="B31" s="18"/>
      <c r="C31" s="16">
        <v>4210</v>
      </c>
      <c r="D31" s="39" t="s">
        <v>12</v>
      </c>
      <c r="E31" s="39"/>
      <c r="F31" s="8">
        <v>7</v>
      </c>
      <c r="G31" s="23"/>
      <c r="H31" s="8">
        <f t="shared" si="1"/>
        <v>7</v>
      </c>
    </row>
    <row r="32" spans="1:8" ht="15" customHeight="1">
      <c r="A32" s="2"/>
      <c r="B32" s="18" t="s">
        <v>13</v>
      </c>
      <c r="C32" s="15" t="s">
        <v>7</v>
      </c>
      <c r="D32" s="39" t="s">
        <v>14</v>
      </c>
      <c r="E32" s="39"/>
      <c r="F32" s="8">
        <f>F33</f>
        <v>870</v>
      </c>
      <c r="G32" s="23">
        <f>G33</f>
        <v>0</v>
      </c>
      <c r="H32" s="8">
        <f>H33</f>
        <v>870</v>
      </c>
    </row>
    <row r="33" spans="1:8" ht="15" customHeight="1">
      <c r="A33" s="2"/>
      <c r="B33" s="20" t="s">
        <v>7</v>
      </c>
      <c r="C33" s="16" t="s">
        <v>15</v>
      </c>
      <c r="D33" s="39" t="s">
        <v>16</v>
      </c>
      <c r="E33" s="39"/>
      <c r="F33" s="8">
        <v>870</v>
      </c>
      <c r="G33" s="23"/>
      <c r="H33" s="8">
        <f>F33+G33</f>
        <v>870</v>
      </c>
    </row>
    <row r="34" spans="1:8" ht="15" customHeight="1">
      <c r="A34" s="2"/>
      <c r="B34" s="18">
        <v>85228</v>
      </c>
      <c r="C34" s="15" t="s">
        <v>7</v>
      </c>
      <c r="D34" s="39" t="s">
        <v>63</v>
      </c>
      <c r="E34" s="39"/>
      <c r="F34" s="8">
        <f>F35+F36</f>
        <v>0</v>
      </c>
      <c r="G34" s="23">
        <f>G35+G36</f>
        <v>13700</v>
      </c>
      <c r="H34" s="8">
        <f>F34+G34</f>
        <v>13700</v>
      </c>
    </row>
    <row r="35" spans="1:8" ht="12" customHeight="1">
      <c r="A35" s="4" t="s">
        <v>7</v>
      </c>
      <c r="B35" s="20" t="s">
        <v>7</v>
      </c>
      <c r="C35" s="16">
        <v>4170</v>
      </c>
      <c r="D35" s="42" t="s">
        <v>60</v>
      </c>
      <c r="E35" s="43"/>
      <c r="F35" s="8">
        <v>0</v>
      </c>
      <c r="G35" s="23">
        <v>11600</v>
      </c>
      <c r="H35" s="8">
        <f>F35+G35</f>
        <v>11600</v>
      </c>
    </row>
    <row r="36" spans="1:8" ht="12" customHeight="1">
      <c r="A36" s="4" t="s">
        <v>7</v>
      </c>
      <c r="B36" s="18"/>
      <c r="C36" s="16">
        <v>4300</v>
      </c>
      <c r="D36" s="39" t="s">
        <v>30</v>
      </c>
      <c r="E36" s="39"/>
      <c r="F36" s="8">
        <v>0</v>
      </c>
      <c r="G36" s="23">
        <v>2100</v>
      </c>
      <c r="H36" s="8">
        <f>F36+G36</f>
        <v>2100</v>
      </c>
    </row>
    <row r="37" spans="1:8" ht="16.5" customHeight="1">
      <c r="A37" s="2" t="s">
        <v>17</v>
      </c>
      <c r="B37" s="18" t="s">
        <v>7</v>
      </c>
      <c r="C37" s="15" t="s">
        <v>7</v>
      </c>
      <c r="D37" s="44" t="s">
        <v>18</v>
      </c>
      <c r="E37" s="44"/>
      <c r="F37" s="3">
        <f>F38+F46+F56+F58+F65</f>
        <v>13986640</v>
      </c>
      <c r="G37" s="30">
        <f>G38+G46+G56+G58+G65</f>
        <v>1591820</v>
      </c>
      <c r="H37" s="3">
        <f>H38+H46+H56+H58+H65</f>
        <v>15678460</v>
      </c>
    </row>
    <row r="38" spans="1:8" ht="12" customHeight="1">
      <c r="A38" s="4" t="s">
        <v>7</v>
      </c>
      <c r="B38" s="18" t="s">
        <v>19</v>
      </c>
      <c r="C38" s="15" t="s">
        <v>7</v>
      </c>
      <c r="D38" s="39" t="s">
        <v>20</v>
      </c>
      <c r="E38" s="39"/>
      <c r="F38" s="8">
        <f>SUM(F39:F45)</f>
        <v>9000000</v>
      </c>
      <c r="G38" s="23">
        <f>SUM(G39:G45)</f>
        <v>1700000</v>
      </c>
      <c r="H38" s="8">
        <f>SUM(H39:H45)</f>
        <v>10700000</v>
      </c>
    </row>
    <row r="39" spans="1:8" ht="12" customHeight="1">
      <c r="A39" s="4" t="s">
        <v>7</v>
      </c>
      <c r="B39" s="20" t="s">
        <v>7</v>
      </c>
      <c r="C39" s="16" t="s">
        <v>9</v>
      </c>
      <c r="D39" s="39" t="s">
        <v>10</v>
      </c>
      <c r="E39" s="39"/>
      <c r="F39" s="8">
        <v>8861343</v>
      </c>
      <c r="G39" s="23">
        <v>1700000</v>
      </c>
      <c r="H39" s="8">
        <f>F39+G39</f>
        <v>10561343</v>
      </c>
    </row>
    <row r="40" spans="1:8" ht="12" customHeight="1">
      <c r="A40" s="4" t="s">
        <v>7</v>
      </c>
      <c r="B40" s="20" t="s">
        <v>7</v>
      </c>
      <c r="C40" s="16" t="s">
        <v>21</v>
      </c>
      <c r="D40" s="39" t="s">
        <v>22</v>
      </c>
      <c r="E40" s="39"/>
      <c r="F40" s="8">
        <v>97000</v>
      </c>
      <c r="G40" s="23"/>
      <c r="H40" s="8">
        <f aca="true" t="shared" si="2" ref="H40:H45">F40+G40</f>
        <v>97000</v>
      </c>
    </row>
    <row r="41" spans="1:8" ht="12" customHeight="1">
      <c r="A41" s="4" t="s">
        <v>7</v>
      </c>
      <c r="B41" s="20" t="s">
        <v>7</v>
      </c>
      <c r="C41" s="16" t="s">
        <v>23</v>
      </c>
      <c r="D41" s="39" t="s">
        <v>24</v>
      </c>
      <c r="E41" s="39"/>
      <c r="F41" s="8">
        <v>6120</v>
      </c>
      <c r="G41" s="23"/>
      <c r="H41" s="8">
        <f t="shared" si="2"/>
        <v>6120</v>
      </c>
    </row>
    <row r="42" spans="1:8" ht="12" customHeight="1">
      <c r="A42" s="4" t="s">
        <v>7</v>
      </c>
      <c r="B42" s="20" t="s">
        <v>7</v>
      </c>
      <c r="C42" s="16" t="s">
        <v>25</v>
      </c>
      <c r="D42" s="39" t="s">
        <v>26</v>
      </c>
      <c r="E42" s="39"/>
      <c r="F42" s="8">
        <v>18010</v>
      </c>
      <c r="G42" s="23"/>
      <c r="H42" s="8">
        <f t="shared" si="2"/>
        <v>18010</v>
      </c>
    </row>
    <row r="43" spans="1:8" ht="21" customHeight="1">
      <c r="A43" s="4" t="s">
        <v>7</v>
      </c>
      <c r="B43" s="20" t="s">
        <v>7</v>
      </c>
      <c r="C43" s="16" t="s">
        <v>27</v>
      </c>
      <c r="D43" s="39" t="s">
        <v>28</v>
      </c>
      <c r="E43" s="39"/>
      <c r="F43" s="8">
        <v>2527</v>
      </c>
      <c r="G43" s="23"/>
      <c r="H43" s="8">
        <f t="shared" si="2"/>
        <v>2527</v>
      </c>
    </row>
    <row r="44" spans="1:8" ht="12" customHeight="1">
      <c r="A44" s="4" t="s">
        <v>7</v>
      </c>
      <c r="B44" s="20" t="s">
        <v>7</v>
      </c>
      <c r="C44" s="16" t="s">
        <v>11</v>
      </c>
      <c r="D44" s="39" t="s">
        <v>12</v>
      </c>
      <c r="E44" s="39"/>
      <c r="F44" s="8">
        <v>5000</v>
      </c>
      <c r="G44" s="23"/>
      <c r="H44" s="8">
        <f t="shared" si="2"/>
        <v>5000</v>
      </c>
    </row>
    <row r="45" spans="1:8" ht="12" customHeight="1">
      <c r="A45" s="4" t="s">
        <v>7</v>
      </c>
      <c r="B45" s="20" t="s">
        <v>7</v>
      </c>
      <c r="C45" s="16" t="s">
        <v>29</v>
      </c>
      <c r="D45" s="39" t="s">
        <v>30</v>
      </c>
      <c r="E45" s="39"/>
      <c r="F45" s="8">
        <v>10000</v>
      </c>
      <c r="G45" s="23"/>
      <c r="H45" s="8">
        <f t="shared" si="2"/>
        <v>10000</v>
      </c>
    </row>
    <row r="46" spans="1:8" ht="33" customHeight="1">
      <c r="A46" s="4" t="s">
        <v>7</v>
      </c>
      <c r="B46" s="18" t="s">
        <v>31</v>
      </c>
      <c r="C46" s="15" t="s">
        <v>7</v>
      </c>
      <c r="D46" s="39" t="s">
        <v>58</v>
      </c>
      <c r="E46" s="39"/>
      <c r="F46" s="8">
        <f>SUM(F47:F55)</f>
        <v>4500000</v>
      </c>
      <c r="G46" s="23">
        <f>SUM(G47:G55)</f>
        <v>-100000</v>
      </c>
      <c r="H46" s="8">
        <f>SUM(H47:H55)</f>
        <v>4500000</v>
      </c>
    </row>
    <row r="47" spans="1:8" ht="12" customHeight="1">
      <c r="A47" s="4" t="s">
        <v>7</v>
      </c>
      <c r="B47" s="20" t="s">
        <v>7</v>
      </c>
      <c r="C47" s="16" t="s">
        <v>9</v>
      </c>
      <c r="D47" s="39" t="s">
        <v>10</v>
      </c>
      <c r="E47" s="39"/>
      <c r="F47" s="8">
        <v>4223273</v>
      </c>
      <c r="G47" s="23">
        <v>-100000</v>
      </c>
      <c r="H47" s="8">
        <v>4223273</v>
      </c>
    </row>
    <row r="48" spans="1:8" ht="12" customHeight="1">
      <c r="A48" s="4" t="s">
        <v>7</v>
      </c>
      <c r="B48" s="20" t="s">
        <v>7</v>
      </c>
      <c r="C48" s="16" t="s">
        <v>21</v>
      </c>
      <c r="D48" s="39" t="s">
        <v>22</v>
      </c>
      <c r="E48" s="39"/>
      <c r="F48" s="8">
        <v>67830</v>
      </c>
      <c r="G48" s="23"/>
      <c r="H48" s="8">
        <f aca="true" t="shared" si="3" ref="H48:H55">F48+G48</f>
        <v>67830</v>
      </c>
    </row>
    <row r="49" spans="1:8" ht="12" customHeight="1">
      <c r="A49" s="4" t="s">
        <v>7</v>
      </c>
      <c r="B49" s="20" t="s">
        <v>7</v>
      </c>
      <c r="C49" s="16" t="s">
        <v>23</v>
      </c>
      <c r="D49" s="39" t="s">
        <v>24</v>
      </c>
      <c r="E49" s="39"/>
      <c r="F49" s="8">
        <v>5600</v>
      </c>
      <c r="G49" s="23"/>
      <c r="H49" s="8">
        <f t="shared" si="3"/>
        <v>5600</v>
      </c>
    </row>
    <row r="50" spans="1:8" ht="12" customHeight="1">
      <c r="A50" s="4" t="s">
        <v>7</v>
      </c>
      <c r="B50" s="20" t="s">
        <v>7</v>
      </c>
      <c r="C50" s="16" t="s">
        <v>25</v>
      </c>
      <c r="D50" s="39" t="s">
        <v>26</v>
      </c>
      <c r="E50" s="39"/>
      <c r="F50" s="8">
        <v>181251</v>
      </c>
      <c r="G50" s="23"/>
      <c r="H50" s="8">
        <f t="shared" si="3"/>
        <v>181251</v>
      </c>
    </row>
    <row r="51" spans="1:8" ht="21" customHeight="1">
      <c r="A51" s="4" t="s">
        <v>7</v>
      </c>
      <c r="B51" s="20" t="s">
        <v>7</v>
      </c>
      <c r="C51" s="16" t="s">
        <v>27</v>
      </c>
      <c r="D51" s="39" t="s">
        <v>28</v>
      </c>
      <c r="E51" s="39"/>
      <c r="F51" s="8">
        <v>2068</v>
      </c>
      <c r="G51" s="23"/>
      <c r="H51" s="8">
        <f t="shared" si="3"/>
        <v>2068</v>
      </c>
    </row>
    <row r="52" spans="1:8" ht="12" customHeight="1">
      <c r="A52" s="4" t="s">
        <v>7</v>
      </c>
      <c r="B52" s="20" t="s">
        <v>7</v>
      </c>
      <c r="C52" s="16" t="s">
        <v>11</v>
      </c>
      <c r="D52" s="39" t="s">
        <v>12</v>
      </c>
      <c r="E52" s="39"/>
      <c r="F52" s="8">
        <v>2476</v>
      </c>
      <c r="G52" s="23"/>
      <c r="H52" s="8">
        <f t="shared" si="3"/>
        <v>2476</v>
      </c>
    </row>
    <row r="53" spans="1:8" ht="12" customHeight="1">
      <c r="A53" s="4" t="s">
        <v>7</v>
      </c>
      <c r="B53" s="20" t="s">
        <v>7</v>
      </c>
      <c r="C53" s="16" t="s">
        <v>29</v>
      </c>
      <c r="D53" s="39" t="s">
        <v>30</v>
      </c>
      <c r="E53" s="39"/>
      <c r="F53" s="8">
        <v>15000</v>
      </c>
      <c r="G53" s="23"/>
      <c r="H53" s="8">
        <f t="shared" si="3"/>
        <v>15000</v>
      </c>
    </row>
    <row r="54" spans="1:8" ht="12" customHeight="1">
      <c r="A54" s="4" t="s">
        <v>7</v>
      </c>
      <c r="B54" s="20" t="s">
        <v>7</v>
      </c>
      <c r="C54" s="16" t="s">
        <v>33</v>
      </c>
      <c r="D54" s="39" t="s">
        <v>34</v>
      </c>
      <c r="E54" s="39"/>
      <c r="F54" s="8">
        <v>2002</v>
      </c>
      <c r="G54" s="23"/>
      <c r="H54" s="8">
        <f t="shared" si="3"/>
        <v>2002</v>
      </c>
    </row>
    <row r="55" spans="1:8" ht="12" customHeight="1">
      <c r="A55" s="4" t="s">
        <v>7</v>
      </c>
      <c r="B55" s="20" t="s">
        <v>7</v>
      </c>
      <c r="C55" s="16" t="s">
        <v>35</v>
      </c>
      <c r="D55" s="39" t="s">
        <v>36</v>
      </c>
      <c r="E55" s="39"/>
      <c r="F55" s="8">
        <v>500</v>
      </c>
      <c r="G55" s="23"/>
      <c r="H55" s="8">
        <f t="shared" si="3"/>
        <v>500</v>
      </c>
    </row>
    <row r="56" spans="1:8" ht="12" customHeight="1">
      <c r="A56" s="4"/>
      <c r="B56" s="31">
        <v>85503</v>
      </c>
      <c r="C56" s="16"/>
      <c r="D56" s="42" t="s">
        <v>62</v>
      </c>
      <c r="E56" s="43"/>
      <c r="F56" s="8">
        <f>F57</f>
        <v>600</v>
      </c>
      <c r="G56" s="23">
        <f>G57</f>
        <v>0</v>
      </c>
      <c r="H56" s="8">
        <f>H57</f>
        <v>600</v>
      </c>
    </row>
    <row r="57" spans="1:8" ht="12" customHeight="1">
      <c r="A57" s="4"/>
      <c r="B57" s="20"/>
      <c r="C57" s="16" t="s">
        <v>11</v>
      </c>
      <c r="D57" s="39" t="s">
        <v>12</v>
      </c>
      <c r="E57" s="39"/>
      <c r="F57" s="8">
        <v>600</v>
      </c>
      <c r="G57" s="23">
        <v>0</v>
      </c>
      <c r="H57" s="8">
        <f>F57+G57</f>
        <v>600</v>
      </c>
    </row>
    <row r="58" spans="1:8" ht="12" customHeight="1">
      <c r="A58" s="4" t="s">
        <v>7</v>
      </c>
      <c r="B58" s="18" t="s">
        <v>37</v>
      </c>
      <c r="C58" s="15" t="s">
        <v>7</v>
      </c>
      <c r="D58" s="39" t="s">
        <v>38</v>
      </c>
      <c r="E58" s="39"/>
      <c r="F58" s="8">
        <f>SUM(F59:F64)</f>
        <v>444540</v>
      </c>
      <c r="G58" s="23">
        <f>SUM(G59:G64)</f>
        <v>-8680</v>
      </c>
      <c r="H58" s="8">
        <f>SUM(H59:H64)</f>
        <v>435860</v>
      </c>
    </row>
    <row r="59" spans="1:8" ht="12" customHeight="1">
      <c r="A59" s="4" t="s">
        <v>7</v>
      </c>
      <c r="B59" s="20" t="s">
        <v>7</v>
      </c>
      <c r="C59" s="16" t="s">
        <v>9</v>
      </c>
      <c r="D59" s="39" t="s">
        <v>10</v>
      </c>
      <c r="E59" s="39"/>
      <c r="F59" s="8">
        <v>429340</v>
      </c>
      <c r="G59" s="23">
        <v>-8400</v>
      </c>
      <c r="H59" s="8">
        <f aca="true" t="shared" si="4" ref="H59:H64">F59+G59</f>
        <v>420940</v>
      </c>
    </row>
    <row r="60" spans="1:8" ht="12" customHeight="1">
      <c r="A60" s="4" t="s">
        <v>7</v>
      </c>
      <c r="B60" s="20" t="s">
        <v>7</v>
      </c>
      <c r="C60" s="16" t="s">
        <v>21</v>
      </c>
      <c r="D60" s="39" t="s">
        <v>22</v>
      </c>
      <c r="E60" s="39"/>
      <c r="F60" s="8">
        <v>11405</v>
      </c>
      <c r="G60" s="23"/>
      <c r="H60" s="8">
        <f t="shared" si="4"/>
        <v>11405</v>
      </c>
    </row>
    <row r="61" spans="1:8" ht="12" customHeight="1">
      <c r="A61" s="4" t="s">
        <v>7</v>
      </c>
      <c r="B61" s="20" t="s">
        <v>7</v>
      </c>
      <c r="C61" s="16" t="s">
        <v>25</v>
      </c>
      <c r="D61" s="39" t="s">
        <v>26</v>
      </c>
      <c r="E61" s="39"/>
      <c r="F61" s="8">
        <v>1993</v>
      </c>
      <c r="G61" s="23"/>
      <c r="H61" s="8">
        <f t="shared" si="4"/>
        <v>1993</v>
      </c>
    </row>
    <row r="62" spans="1:8" ht="21" customHeight="1">
      <c r="A62" s="4" t="s">
        <v>7</v>
      </c>
      <c r="B62" s="20" t="s">
        <v>7</v>
      </c>
      <c r="C62" s="16" t="s">
        <v>27</v>
      </c>
      <c r="D62" s="39" t="s">
        <v>28</v>
      </c>
      <c r="E62" s="39"/>
      <c r="F62" s="8">
        <v>282</v>
      </c>
      <c r="G62" s="23"/>
      <c r="H62" s="8">
        <f t="shared" si="4"/>
        <v>282</v>
      </c>
    </row>
    <row r="63" spans="1:8" ht="12" customHeight="1">
      <c r="A63" s="4" t="s">
        <v>7</v>
      </c>
      <c r="B63" s="20" t="s">
        <v>7</v>
      </c>
      <c r="C63" s="16" t="s">
        <v>11</v>
      </c>
      <c r="D63" s="39" t="s">
        <v>12</v>
      </c>
      <c r="E63" s="39"/>
      <c r="F63" s="8">
        <v>839</v>
      </c>
      <c r="G63" s="23"/>
      <c r="H63" s="8">
        <f t="shared" si="4"/>
        <v>839</v>
      </c>
    </row>
    <row r="64" spans="1:8" ht="12" customHeight="1">
      <c r="A64" s="4" t="s">
        <v>7</v>
      </c>
      <c r="B64" s="20" t="s">
        <v>7</v>
      </c>
      <c r="C64" s="16" t="s">
        <v>29</v>
      </c>
      <c r="D64" s="39" t="s">
        <v>30</v>
      </c>
      <c r="E64" s="39"/>
      <c r="F64" s="8">
        <v>681</v>
      </c>
      <c r="G64" s="23">
        <v>-280</v>
      </c>
      <c r="H64" s="8">
        <f t="shared" si="4"/>
        <v>401</v>
      </c>
    </row>
    <row r="65" spans="1:8" ht="61.5" customHeight="1">
      <c r="A65" s="4" t="s">
        <v>7</v>
      </c>
      <c r="B65" s="18" t="s">
        <v>39</v>
      </c>
      <c r="C65" s="15" t="s">
        <v>7</v>
      </c>
      <c r="D65" s="39" t="s">
        <v>57</v>
      </c>
      <c r="E65" s="39"/>
      <c r="F65" s="8">
        <f>F66</f>
        <v>41500</v>
      </c>
      <c r="G65" s="8">
        <f>G66</f>
        <v>500</v>
      </c>
      <c r="H65" s="8">
        <f>H66</f>
        <v>42000</v>
      </c>
    </row>
    <row r="66" spans="1:8" ht="12" customHeight="1">
      <c r="A66" s="4" t="s">
        <v>7</v>
      </c>
      <c r="B66" s="20" t="s">
        <v>7</v>
      </c>
      <c r="C66" s="16" t="s">
        <v>40</v>
      </c>
      <c r="D66" s="39" t="s">
        <v>41</v>
      </c>
      <c r="E66" s="39"/>
      <c r="F66" s="8">
        <v>41500</v>
      </c>
      <c r="G66" s="25">
        <v>500</v>
      </c>
      <c r="H66" s="8">
        <f>F66+G66</f>
        <v>42000</v>
      </c>
    </row>
    <row r="67" spans="1:8" ht="12" customHeight="1">
      <c r="A67" s="40" t="s">
        <v>42</v>
      </c>
      <c r="B67" s="40"/>
      <c r="C67" s="40"/>
      <c r="D67" s="40"/>
      <c r="E67" s="40"/>
      <c r="F67" s="3">
        <f>F4+F12+F17+F28+F37</f>
        <v>14070968</v>
      </c>
      <c r="G67" s="3">
        <f>G4+G12+G17+G28+G37</f>
        <v>2314765.86</v>
      </c>
      <c r="H67" s="3">
        <f>H4+H12+H17+H28+H37</f>
        <v>16485733.86</v>
      </c>
    </row>
    <row r="68" ht="133.5" customHeight="1"/>
    <row r="69" spans="5:8" ht="13.5" customHeight="1">
      <c r="E69" s="41"/>
      <c r="F69" s="41"/>
      <c r="G69" s="41"/>
      <c r="H69" s="41"/>
    </row>
  </sheetData>
  <sheetProtection/>
  <mergeCells count="68">
    <mergeCell ref="A1:H1"/>
    <mergeCell ref="A2:H2"/>
    <mergeCell ref="D3:E3"/>
    <mergeCell ref="D12:E12"/>
    <mergeCell ref="D13:E13"/>
    <mergeCell ref="D14:E14"/>
    <mergeCell ref="D4:E4"/>
    <mergeCell ref="D5:E5"/>
    <mergeCell ref="D6:E6"/>
    <mergeCell ref="D7:E7"/>
    <mergeCell ref="D11:E11"/>
    <mergeCell ref="D8:E8"/>
    <mergeCell ref="D15:E15"/>
    <mergeCell ref="D16:E16"/>
    <mergeCell ref="D17:E17"/>
    <mergeCell ref="D18:E18"/>
    <mergeCell ref="D9:E9"/>
    <mergeCell ref="D10:E1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64:E64"/>
    <mergeCell ref="D65:E65"/>
    <mergeCell ref="D54:E54"/>
    <mergeCell ref="D55:E55"/>
    <mergeCell ref="D56:E56"/>
    <mergeCell ref="D57:E57"/>
    <mergeCell ref="D58:E58"/>
    <mergeCell ref="D59:E59"/>
    <mergeCell ref="D66:E66"/>
    <mergeCell ref="A67:E67"/>
    <mergeCell ref="E69:H69"/>
    <mergeCell ref="D32:E32"/>
    <mergeCell ref="D33:E33"/>
    <mergeCell ref="D34:E34"/>
    <mergeCell ref="D60:E60"/>
    <mergeCell ref="D61:E61"/>
    <mergeCell ref="D62:E62"/>
    <mergeCell ref="D63:E63"/>
  </mergeCells>
  <printOptions/>
  <pageMargins left="0.39" right="0.39" top="0.39" bottom="0.39" header="0" footer="0"/>
  <pageSetup fitToHeight="0" fitToWidth="1" horizontalDpi="300" verticalDpi="300" orientation="portrait" paperSize="9" scale="99" r:id="rId1"/>
  <rowBreaks count="1" manualBreakCount="1"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H4" sqref="H4"/>
    </sheetView>
  </sheetViews>
  <sheetFormatPr defaultColWidth="9.33203125" defaultRowHeight="10.5"/>
  <cols>
    <col min="1" max="1" width="7.16015625" style="0" customWidth="1"/>
    <col min="2" max="3" width="9.66015625" style="0" customWidth="1"/>
    <col min="4" max="4" width="37.66015625" style="0" customWidth="1"/>
    <col min="5" max="5" width="17.16015625" style="0" customWidth="1"/>
    <col min="6" max="6" width="15.33203125" style="0" customWidth="1"/>
    <col min="7" max="7" width="13.5" style="0" customWidth="1"/>
    <col min="8" max="8" width="15.33203125" style="0" customWidth="1"/>
  </cols>
  <sheetData>
    <row r="1" spans="1:8" ht="13.5" customHeight="1">
      <c r="A1" s="47" t="s">
        <v>61</v>
      </c>
      <c r="B1" s="47"/>
      <c r="C1" s="47"/>
      <c r="D1" s="47"/>
      <c r="E1" s="47"/>
      <c r="F1" s="47"/>
      <c r="G1" s="47"/>
      <c r="H1" s="47"/>
    </row>
    <row r="2" spans="1:8" ht="46.5" customHeight="1">
      <c r="A2" s="47" t="s">
        <v>50</v>
      </c>
      <c r="B2" s="48"/>
      <c r="C2" s="48"/>
      <c r="D2" s="48"/>
      <c r="E2" s="48"/>
      <c r="F2" s="48"/>
      <c r="G2" s="48"/>
      <c r="H2" s="48"/>
    </row>
    <row r="3" spans="1:8" ht="23.25" customHeight="1">
      <c r="A3" s="12" t="s">
        <v>1</v>
      </c>
      <c r="B3" s="17" t="s">
        <v>2</v>
      </c>
      <c r="C3" s="14" t="s">
        <v>3</v>
      </c>
      <c r="D3" s="49" t="s">
        <v>4</v>
      </c>
      <c r="E3" s="49"/>
      <c r="F3" s="12" t="s">
        <v>54</v>
      </c>
      <c r="G3" s="12" t="s">
        <v>55</v>
      </c>
      <c r="H3" s="12" t="s">
        <v>56</v>
      </c>
    </row>
    <row r="4" spans="1:8" ht="16.5" customHeight="1">
      <c r="A4" s="2" t="s">
        <v>43</v>
      </c>
      <c r="B4" s="18" t="s">
        <v>7</v>
      </c>
      <c r="C4" s="15" t="s">
        <v>7</v>
      </c>
      <c r="D4" s="44" t="s">
        <v>44</v>
      </c>
      <c r="E4" s="44"/>
      <c r="F4" s="3">
        <f>F5</f>
        <v>62007</v>
      </c>
      <c r="G4" s="3">
        <f>G5</f>
        <v>0</v>
      </c>
      <c r="H4" s="3">
        <f>H5</f>
        <v>62007</v>
      </c>
    </row>
    <row r="5" spans="1:8" ht="12.75" customHeight="1">
      <c r="A5" s="4" t="s">
        <v>7</v>
      </c>
      <c r="B5" s="18" t="s">
        <v>45</v>
      </c>
      <c r="C5" s="15" t="s">
        <v>7</v>
      </c>
      <c r="D5" s="39" t="s">
        <v>46</v>
      </c>
      <c r="E5" s="39"/>
      <c r="F5" s="8">
        <f>SUM(F6:F8)</f>
        <v>62007</v>
      </c>
      <c r="G5" s="8">
        <f>SUM(G6:G8)</f>
        <v>0</v>
      </c>
      <c r="H5" s="8">
        <f>SUM(H6:H8)</f>
        <v>62007</v>
      </c>
    </row>
    <row r="6" spans="1:8" ht="14.25" customHeight="1">
      <c r="A6" s="12"/>
      <c r="B6" s="19"/>
      <c r="C6" s="16" t="s">
        <v>21</v>
      </c>
      <c r="D6" s="39" t="s">
        <v>22</v>
      </c>
      <c r="E6" s="39"/>
      <c r="F6" s="8">
        <v>51547</v>
      </c>
      <c r="G6" s="11"/>
      <c r="H6" s="8">
        <f>F6+G6</f>
        <v>51547</v>
      </c>
    </row>
    <row r="7" spans="1:8" ht="15" customHeight="1">
      <c r="A7" s="12"/>
      <c r="B7" s="19"/>
      <c r="C7" s="16" t="s">
        <v>25</v>
      </c>
      <c r="D7" s="39" t="s">
        <v>26</v>
      </c>
      <c r="E7" s="39"/>
      <c r="F7" s="8">
        <v>8910</v>
      </c>
      <c r="G7" s="11"/>
      <c r="H7" s="8">
        <f>F7+G7</f>
        <v>8910</v>
      </c>
    </row>
    <row r="8" spans="1:8" ht="21" customHeight="1">
      <c r="A8" s="12"/>
      <c r="B8" s="19"/>
      <c r="C8" s="16" t="s">
        <v>27</v>
      </c>
      <c r="D8" s="39" t="s">
        <v>28</v>
      </c>
      <c r="E8" s="39"/>
      <c r="F8" s="8">
        <v>1550</v>
      </c>
      <c r="G8" s="11"/>
      <c r="H8" s="8">
        <f>F8+G8</f>
        <v>1550</v>
      </c>
    </row>
    <row r="9" spans="1:8" ht="26.25" customHeight="1">
      <c r="A9" s="2" t="s">
        <v>47</v>
      </c>
      <c r="B9" s="18" t="s">
        <v>7</v>
      </c>
      <c r="C9" s="15" t="s">
        <v>7</v>
      </c>
      <c r="D9" s="44" t="s">
        <v>52</v>
      </c>
      <c r="E9" s="44"/>
      <c r="F9" s="3">
        <v>21094</v>
      </c>
      <c r="G9" s="3">
        <f>G10+G13</f>
        <v>0</v>
      </c>
      <c r="H9" s="3">
        <f>H10+H13</f>
        <v>21094</v>
      </c>
    </row>
    <row r="10" spans="1:8" ht="26.25" customHeight="1">
      <c r="A10" s="2"/>
      <c r="B10" s="18" t="s">
        <v>48</v>
      </c>
      <c r="C10" s="15" t="s">
        <v>7</v>
      </c>
      <c r="D10" s="39" t="s">
        <v>49</v>
      </c>
      <c r="E10" s="39"/>
      <c r="F10" s="8">
        <v>2200</v>
      </c>
      <c r="G10" s="8">
        <f>SUM(G11:G12)</f>
        <v>0</v>
      </c>
      <c r="H10" s="8">
        <f>SUM(H11:H12)</f>
        <v>2200</v>
      </c>
    </row>
    <row r="11" spans="1:8" ht="15.75" customHeight="1">
      <c r="A11" s="2"/>
      <c r="B11" s="19"/>
      <c r="C11" s="16" t="s">
        <v>11</v>
      </c>
      <c r="D11" s="39" t="s">
        <v>12</v>
      </c>
      <c r="E11" s="39"/>
      <c r="F11" s="8">
        <v>1200</v>
      </c>
      <c r="G11" s="21"/>
      <c r="H11" s="8">
        <f>F11+G11</f>
        <v>1200</v>
      </c>
    </row>
    <row r="12" spans="1:8" ht="14.25" customHeight="1">
      <c r="A12" s="2"/>
      <c r="B12" s="19"/>
      <c r="C12" s="16" t="s">
        <v>29</v>
      </c>
      <c r="D12" s="39" t="s">
        <v>30</v>
      </c>
      <c r="E12" s="39"/>
      <c r="F12" s="8">
        <v>1000</v>
      </c>
      <c r="G12" s="21"/>
      <c r="H12" s="8">
        <f>F12+G12</f>
        <v>1000</v>
      </c>
    </row>
    <row r="13" spans="1:8" ht="22.5" customHeight="1">
      <c r="A13" s="4" t="s">
        <v>7</v>
      </c>
      <c r="B13" s="18">
        <v>75107</v>
      </c>
      <c r="C13" s="15" t="s">
        <v>7</v>
      </c>
      <c r="D13" s="39" t="s">
        <v>59</v>
      </c>
      <c r="E13" s="39"/>
      <c r="F13" s="22">
        <v>18894</v>
      </c>
      <c r="G13" s="22">
        <f>SUM(G14:G19)</f>
        <v>0</v>
      </c>
      <c r="H13" s="22">
        <f>SUM(H14:H19)</f>
        <v>18894</v>
      </c>
    </row>
    <row r="14" spans="1:8" ht="14.25" customHeight="1">
      <c r="A14" s="4"/>
      <c r="B14" s="18"/>
      <c r="C14" s="16" t="s">
        <v>15</v>
      </c>
      <c r="D14" s="39" t="s">
        <v>16</v>
      </c>
      <c r="E14" s="39"/>
      <c r="F14" s="8">
        <v>500</v>
      </c>
      <c r="G14" s="23"/>
      <c r="H14" s="8">
        <f aca="true" t="shared" si="0" ref="H14:H23">F14+G14</f>
        <v>500</v>
      </c>
    </row>
    <row r="15" spans="1:8" ht="13.5" customHeight="1">
      <c r="A15" s="4"/>
      <c r="B15" s="18"/>
      <c r="C15" s="16" t="s">
        <v>25</v>
      </c>
      <c r="D15" s="39" t="s">
        <v>26</v>
      </c>
      <c r="E15" s="39"/>
      <c r="F15" s="8">
        <v>900</v>
      </c>
      <c r="G15" s="23"/>
      <c r="H15" s="8">
        <f t="shared" si="0"/>
        <v>900</v>
      </c>
    </row>
    <row r="16" spans="1:8" ht="22.5" customHeight="1">
      <c r="A16" s="4"/>
      <c r="B16" s="18"/>
      <c r="C16" s="16" t="s">
        <v>27</v>
      </c>
      <c r="D16" s="39" t="s">
        <v>28</v>
      </c>
      <c r="E16" s="39"/>
      <c r="F16" s="8">
        <v>100</v>
      </c>
      <c r="G16" s="23"/>
      <c r="H16" s="8">
        <f t="shared" si="0"/>
        <v>100</v>
      </c>
    </row>
    <row r="17" spans="1:8" ht="15.75" customHeight="1">
      <c r="A17" s="4"/>
      <c r="B17" s="18"/>
      <c r="C17" s="16">
        <v>4170</v>
      </c>
      <c r="D17" s="42" t="s">
        <v>60</v>
      </c>
      <c r="E17" s="43"/>
      <c r="F17" s="8">
        <v>8500</v>
      </c>
      <c r="G17" s="23"/>
      <c r="H17" s="8">
        <f t="shared" si="0"/>
        <v>8500</v>
      </c>
    </row>
    <row r="18" spans="1:8" ht="15.75" customHeight="1">
      <c r="A18" s="12"/>
      <c r="B18" s="19"/>
      <c r="C18" s="16" t="s">
        <v>11</v>
      </c>
      <c r="D18" s="39" t="s">
        <v>12</v>
      </c>
      <c r="E18" s="39"/>
      <c r="F18" s="8">
        <v>7894</v>
      </c>
      <c r="G18" s="23"/>
      <c r="H18" s="8">
        <f t="shared" si="0"/>
        <v>7894</v>
      </c>
    </row>
    <row r="19" spans="1:8" ht="15" customHeight="1">
      <c r="A19" s="12"/>
      <c r="B19" s="19"/>
      <c r="C19" s="16" t="s">
        <v>29</v>
      </c>
      <c r="D19" s="39" t="s">
        <v>30</v>
      </c>
      <c r="E19" s="39"/>
      <c r="F19" s="8">
        <v>1000</v>
      </c>
      <c r="G19" s="23"/>
      <c r="H19" s="8">
        <f t="shared" si="0"/>
        <v>1000</v>
      </c>
    </row>
    <row r="20" spans="1:8" ht="15" customHeight="1">
      <c r="A20" s="2" t="s">
        <v>6</v>
      </c>
      <c r="B20" s="18" t="s">
        <v>7</v>
      </c>
      <c r="C20" s="15" t="s">
        <v>7</v>
      </c>
      <c r="D20" s="44" t="s">
        <v>8</v>
      </c>
      <c r="E20" s="44"/>
      <c r="F20" s="3">
        <v>1227</v>
      </c>
      <c r="G20" s="3">
        <f>G21+G24</f>
        <v>0</v>
      </c>
      <c r="H20" s="3">
        <f t="shared" si="0"/>
        <v>1227</v>
      </c>
    </row>
    <row r="21" spans="1:8" ht="15" customHeight="1">
      <c r="A21" s="2"/>
      <c r="B21" s="18">
        <v>85215</v>
      </c>
      <c r="C21" s="15" t="s">
        <v>7</v>
      </c>
      <c r="D21" s="39" t="s">
        <v>53</v>
      </c>
      <c r="E21" s="39"/>
      <c r="F21" s="8">
        <v>357</v>
      </c>
      <c r="G21" s="8">
        <f>G22+G23</f>
        <v>0</v>
      </c>
      <c r="H21" s="8">
        <f t="shared" si="0"/>
        <v>357</v>
      </c>
    </row>
    <row r="22" spans="1:8" ht="15" customHeight="1">
      <c r="A22" s="2"/>
      <c r="B22" s="20" t="s">
        <v>7</v>
      </c>
      <c r="C22" s="16" t="s">
        <v>15</v>
      </c>
      <c r="D22" s="39" t="s">
        <v>16</v>
      </c>
      <c r="E22" s="39"/>
      <c r="F22" s="8">
        <v>350</v>
      </c>
      <c r="G22" s="13"/>
      <c r="H22" s="8">
        <f t="shared" si="0"/>
        <v>350</v>
      </c>
    </row>
    <row r="23" spans="1:8" ht="15" customHeight="1">
      <c r="A23" s="2"/>
      <c r="B23" s="18"/>
      <c r="C23" s="16">
        <v>4210</v>
      </c>
      <c r="D23" s="39" t="s">
        <v>12</v>
      </c>
      <c r="E23" s="39"/>
      <c r="F23" s="8">
        <v>7</v>
      </c>
      <c r="G23" s="13"/>
      <c r="H23" s="8">
        <f t="shared" si="0"/>
        <v>7</v>
      </c>
    </row>
    <row r="24" spans="1:8" ht="12" customHeight="1">
      <c r="A24" s="4" t="s">
        <v>7</v>
      </c>
      <c r="B24" s="18" t="s">
        <v>13</v>
      </c>
      <c r="C24" s="15" t="s">
        <v>7</v>
      </c>
      <c r="D24" s="39" t="s">
        <v>14</v>
      </c>
      <c r="E24" s="39"/>
      <c r="F24" s="8">
        <v>870</v>
      </c>
      <c r="G24" s="8">
        <f>G25</f>
        <v>0</v>
      </c>
      <c r="H24" s="8">
        <f>H25</f>
        <v>870</v>
      </c>
    </row>
    <row r="25" spans="1:8" ht="12" customHeight="1">
      <c r="A25" s="4" t="s">
        <v>7</v>
      </c>
      <c r="B25" s="20" t="s">
        <v>7</v>
      </c>
      <c r="C25" s="16" t="s">
        <v>15</v>
      </c>
      <c r="D25" s="39" t="s">
        <v>16</v>
      </c>
      <c r="E25" s="39"/>
      <c r="F25" s="8">
        <v>870</v>
      </c>
      <c r="G25" s="11"/>
      <c r="H25" s="8">
        <f>F25+G25</f>
        <v>870</v>
      </c>
    </row>
    <row r="26" spans="1:8" ht="16.5" customHeight="1">
      <c r="A26" s="2" t="s">
        <v>17</v>
      </c>
      <c r="B26" s="18" t="s">
        <v>7</v>
      </c>
      <c r="C26" s="15" t="s">
        <v>7</v>
      </c>
      <c r="D26" s="44" t="s">
        <v>18</v>
      </c>
      <c r="E26" s="44"/>
      <c r="F26" s="3">
        <v>13986040</v>
      </c>
      <c r="G26" s="3">
        <f>G27+G35+G45+G47+G54</f>
        <v>600</v>
      </c>
      <c r="H26" s="3">
        <f>H27+H35+H45+H47+H54</f>
        <v>13986640</v>
      </c>
    </row>
    <row r="27" spans="1:8" ht="12" customHeight="1">
      <c r="A27" s="4" t="s">
        <v>7</v>
      </c>
      <c r="B27" s="18" t="s">
        <v>19</v>
      </c>
      <c r="C27" s="15" t="s">
        <v>7</v>
      </c>
      <c r="D27" s="39" t="s">
        <v>20</v>
      </c>
      <c r="E27" s="39"/>
      <c r="F27" s="8">
        <v>9000000</v>
      </c>
      <c r="G27" s="8">
        <f>SUM(G28:G34)</f>
        <v>0</v>
      </c>
      <c r="H27" s="8">
        <f>SUM(H28:H34)</f>
        <v>9000000</v>
      </c>
    </row>
    <row r="28" spans="1:8" ht="12" customHeight="1">
      <c r="A28" s="4" t="s">
        <v>7</v>
      </c>
      <c r="B28" s="20" t="s">
        <v>7</v>
      </c>
      <c r="C28" s="16" t="s">
        <v>9</v>
      </c>
      <c r="D28" s="39" t="s">
        <v>10</v>
      </c>
      <c r="E28" s="39"/>
      <c r="F28" s="8">
        <v>8861343</v>
      </c>
      <c r="G28" s="11"/>
      <c r="H28" s="8">
        <f>F28+G28</f>
        <v>8861343</v>
      </c>
    </row>
    <row r="29" spans="1:8" ht="12" customHeight="1">
      <c r="A29" s="4" t="s">
        <v>7</v>
      </c>
      <c r="B29" s="20" t="s">
        <v>7</v>
      </c>
      <c r="C29" s="16" t="s">
        <v>21</v>
      </c>
      <c r="D29" s="39" t="s">
        <v>22</v>
      </c>
      <c r="E29" s="39"/>
      <c r="F29" s="8">
        <v>97000</v>
      </c>
      <c r="G29" s="11"/>
      <c r="H29" s="8">
        <f aca="true" t="shared" si="1" ref="H29:H34">F29+G29</f>
        <v>97000</v>
      </c>
    </row>
    <row r="30" spans="1:8" ht="12" customHeight="1">
      <c r="A30" s="4" t="s">
        <v>7</v>
      </c>
      <c r="B30" s="20" t="s">
        <v>7</v>
      </c>
      <c r="C30" s="16" t="s">
        <v>23</v>
      </c>
      <c r="D30" s="39" t="s">
        <v>24</v>
      </c>
      <c r="E30" s="39"/>
      <c r="F30" s="8">
        <v>6120</v>
      </c>
      <c r="G30" s="11"/>
      <c r="H30" s="8">
        <f t="shared" si="1"/>
        <v>6120</v>
      </c>
    </row>
    <row r="31" spans="1:8" ht="12" customHeight="1">
      <c r="A31" s="4" t="s">
        <v>7</v>
      </c>
      <c r="B31" s="20" t="s">
        <v>7</v>
      </c>
      <c r="C31" s="16" t="s">
        <v>25</v>
      </c>
      <c r="D31" s="39" t="s">
        <v>26</v>
      </c>
      <c r="E31" s="39"/>
      <c r="F31" s="8">
        <v>18010</v>
      </c>
      <c r="G31" s="11"/>
      <c r="H31" s="8">
        <f t="shared" si="1"/>
        <v>18010</v>
      </c>
    </row>
    <row r="32" spans="1:8" ht="21" customHeight="1">
      <c r="A32" s="4" t="s">
        <v>7</v>
      </c>
      <c r="B32" s="20" t="s">
        <v>7</v>
      </c>
      <c r="C32" s="16" t="s">
        <v>27</v>
      </c>
      <c r="D32" s="39" t="s">
        <v>28</v>
      </c>
      <c r="E32" s="39"/>
      <c r="F32" s="8">
        <v>2527</v>
      </c>
      <c r="G32" s="11"/>
      <c r="H32" s="8">
        <f t="shared" si="1"/>
        <v>2527</v>
      </c>
    </row>
    <row r="33" spans="1:8" ht="12" customHeight="1">
      <c r="A33" s="4" t="s">
        <v>7</v>
      </c>
      <c r="B33" s="20" t="s">
        <v>7</v>
      </c>
      <c r="C33" s="16" t="s">
        <v>11</v>
      </c>
      <c r="D33" s="39" t="s">
        <v>12</v>
      </c>
      <c r="E33" s="39"/>
      <c r="F33" s="8">
        <v>5000</v>
      </c>
      <c r="G33" s="11"/>
      <c r="H33" s="8">
        <f t="shared" si="1"/>
        <v>5000</v>
      </c>
    </row>
    <row r="34" spans="1:8" ht="12" customHeight="1">
      <c r="A34" s="4" t="s">
        <v>7</v>
      </c>
      <c r="B34" s="20" t="s">
        <v>7</v>
      </c>
      <c r="C34" s="16" t="s">
        <v>29</v>
      </c>
      <c r="D34" s="39" t="s">
        <v>30</v>
      </c>
      <c r="E34" s="39"/>
      <c r="F34" s="8">
        <v>10000</v>
      </c>
      <c r="G34" s="11"/>
      <c r="H34" s="8">
        <f t="shared" si="1"/>
        <v>10000</v>
      </c>
    </row>
    <row r="35" spans="1:8" ht="33" customHeight="1">
      <c r="A35" s="4" t="s">
        <v>7</v>
      </c>
      <c r="B35" s="18" t="s">
        <v>31</v>
      </c>
      <c r="C35" s="15" t="s">
        <v>7</v>
      </c>
      <c r="D35" s="39" t="s">
        <v>58</v>
      </c>
      <c r="E35" s="39"/>
      <c r="F35" s="8">
        <v>4500000</v>
      </c>
      <c r="G35" s="8">
        <f>SUM(G36:G44)</f>
        <v>0</v>
      </c>
      <c r="H35" s="8">
        <f>SUM(H36:H44)</f>
        <v>4500000</v>
      </c>
    </row>
    <row r="36" spans="1:8" ht="12" customHeight="1">
      <c r="A36" s="4" t="s">
        <v>7</v>
      </c>
      <c r="B36" s="20" t="s">
        <v>7</v>
      </c>
      <c r="C36" s="16" t="s">
        <v>9</v>
      </c>
      <c r="D36" s="39" t="s">
        <v>10</v>
      </c>
      <c r="E36" s="39"/>
      <c r="F36" s="8">
        <v>4223273</v>
      </c>
      <c r="G36" s="8">
        <v>0</v>
      </c>
      <c r="H36" s="8">
        <v>4223273</v>
      </c>
    </row>
    <row r="37" spans="1:8" ht="12" customHeight="1">
      <c r="A37" s="4" t="s">
        <v>7</v>
      </c>
      <c r="B37" s="20" t="s">
        <v>7</v>
      </c>
      <c r="C37" s="16" t="s">
        <v>21</v>
      </c>
      <c r="D37" s="39" t="s">
        <v>22</v>
      </c>
      <c r="E37" s="39"/>
      <c r="F37" s="8">
        <v>67830</v>
      </c>
      <c r="G37" s="11"/>
      <c r="H37" s="8">
        <f aca="true" t="shared" si="2" ref="H37:H44">F37+G37</f>
        <v>67830</v>
      </c>
    </row>
    <row r="38" spans="1:8" ht="12" customHeight="1">
      <c r="A38" s="4" t="s">
        <v>7</v>
      </c>
      <c r="B38" s="20" t="s">
        <v>7</v>
      </c>
      <c r="C38" s="16" t="s">
        <v>23</v>
      </c>
      <c r="D38" s="39" t="s">
        <v>24</v>
      </c>
      <c r="E38" s="39"/>
      <c r="F38" s="8">
        <v>5600</v>
      </c>
      <c r="G38" s="11"/>
      <c r="H38" s="8">
        <f t="shared" si="2"/>
        <v>5600</v>
      </c>
    </row>
    <row r="39" spans="1:8" ht="12" customHeight="1">
      <c r="A39" s="4" t="s">
        <v>7</v>
      </c>
      <c r="B39" s="20" t="s">
        <v>7</v>
      </c>
      <c r="C39" s="16" t="s">
        <v>25</v>
      </c>
      <c r="D39" s="39" t="s">
        <v>26</v>
      </c>
      <c r="E39" s="39"/>
      <c r="F39" s="8">
        <v>181251</v>
      </c>
      <c r="G39" s="11"/>
      <c r="H39" s="8">
        <f t="shared" si="2"/>
        <v>181251</v>
      </c>
    </row>
    <row r="40" spans="1:8" ht="21" customHeight="1">
      <c r="A40" s="4" t="s">
        <v>7</v>
      </c>
      <c r="B40" s="20" t="s">
        <v>7</v>
      </c>
      <c r="C40" s="16" t="s">
        <v>27</v>
      </c>
      <c r="D40" s="39" t="s">
        <v>28</v>
      </c>
      <c r="E40" s="39"/>
      <c r="F40" s="8">
        <v>2068</v>
      </c>
      <c r="G40" s="11"/>
      <c r="H40" s="8">
        <f t="shared" si="2"/>
        <v>2068</v>
      </c>
    </row>
    <row r="41" spans="1:8" ht="12" customHeight="1">
      <c r="A41" s="4" t="s">
        <v>7</v>
      </c>
      <c r="B41" s="20" t="s">
        <v>7</v>
      </c>
      <c r="C41" s="16" t="s">
        <v>11</v>
      </c>
      <c r="D41" s="39" t="s">
        <v>12</v>
      </c>
      <c r="E41" s="39"/>
      <c r="F41" s="8">
        <v>2476</v>
      </c>
      <c r="G41" s="11"/>
      <c r="H41" s="8">
        <f t="shared" si="2"/>
        <v>2476</v>
      </c>
    </row>
    <row r="42" spans="1:8" ht="12" customHeight="1">
      <c r="A42" s="4" t="s">
        <v>7</v>
      </c>
      <c r="B42" s="20" t="s">
        <v>7</v>
      </c>
      <c r="C42" s="16" t="s">
        <v>29</v>
      </c>
      <c r="D42" s="39" t="s">
        <v>30</v>
      </c>
      <c r="E42" s="39"/>
      <c r="F42" s="8">
        <v>15000</v>
      </c>
      <c r="G42" s="11"/>
      <c r="H42" s="8">
        <f t="shared" si="2"/>
        <v>15000</v>
      </c>
    </row>
    <row r="43" spans="1:8" ht="12" customHeight="1">
      <c r="A43" s="4" t="s">
        <v>7</v>
      </c>
      <c r="B43" s="20" t="s">
        <v>7</v>
      </c>
      <c r="C43" s="16" t="s">
        <v>33</v>
      </c>
      <c r="D43" s="39" t="s">
        <v>34</v>
      </c>
      <c r="E43" s="39"/>
      <c r="F43" s="8">
        <v>2002</v>
      </c>
      <c r="G43" s="11"/>
      <c r="H43" s="8">
        <f t="shared" si="2"/>
        <v>2002</v>
      </c>
    </row>
    <row r="44" spans="1:8" ht="12" customHeight="1">
      <c r="A44" s="4" t="s">
        <v>7</v>
      </c>
      <c r="B44" s="20" t="s">
        <v>7</v>
      </c>
      <c r="C44" s="16" t="s">
        <v>35</v>
      </c>
      <c r="D44" s="39" t="s">
        <v>36</v>
      </c>
      <c r="E44" s="39"/>
      <c r="F44" s="8">
        <v>500</v>
      </c>
      <c r="G44" s="11"/>
      <c r="H44" s="8">
        <f t="shared" si="2"/>
        <v>500</v>
      </c>
    </row>
    <row r="45" spans="1:8" ht="12" customHeight="1">
      <c r="A45" s="4"/>
      <c r="B45" s="20">
        <v>85503</v>
      </c>
      <c r="C45" s="16"/>
      <c r="D45" s="42" t="s">
        <v>62</v>
      </c>
      <c r="E45" s="43"/>
      <c r="F45" s="8">
        <f>F46</f>
        <v>0</v>
      </c>
      <c r="G45" s="8">
        <f>G46</f>
        <v>600</v>
      </c>
      <c r="H45" s="8">
        <f>H46</f>
        <v>600</v>
      </c>
    </row>
    <row r="46" spans="1:8" ht="12" customHeight="1">
      <c r="A46" s="4"/>
      <c r="B46" s="20"/>
      <c r="C46" s="16" t="s">
        <v>11</v>
      </c>
      <c r="D46" s="39" t="s">
        <v>12</v>
      </c>
      <c r="E46" s="39"/>
      <c r="F46" s="8"/>
      <c r="G46" s="25">
        <v>600</v>
      </c>
      <c r="H46" s="8">
        <f>F46+G46</f>
        <v>600</v>
      </c>
    </row>
    <row r="47" spans="1:8" ht="12" customHeight="1">
      <c r="A47" s="4" t="s">
        <v>7</v>
      </c>
      <c r="B47" s="18" t="s">
        <v>37</v>
      </c>
      <c r="C47" s="15" t="s">
        <v>7</v>
      </c>
      <c r="D47" s="39" t="s">
        <v>38</v>
      </c>
      <c r="E47" s="39"/>
      <c r="F47" s="8">
        <v>444540</v>
      </c>
      <c r="G47" s="8">
        <f>SUM(G48:G53)</f>
        <v>0</v>
      </c>
      <c r="H47" s="8">
        <f>SUM(H48:H53)</f>
        <v>444540</v>
      </c>
    </row>
    <row r="48" spans="1:8" ht="12" customHeight="1">
      <c r="A48" s="4" t="s">
        <v>7</v>
      </c>
      <c r="B48" s="20" t="s">
        <v>7</v>
      </c>
      <c r="C48" s="16" t="s">
        <v>9</v>
      </c>
      <c r="D48" s="39" t="s">
        <v>10</v>
      </c>
      <c r="E48" s="39"/>
      <c r="F48" s="8">
        <v>429340</v>
      </c>
      <c r="G48" s="11"/>
      <c r="H48" s="8">
        <f aca="true" t="shared" si="3" ref="H48:H53">F48+G48</f>
        <v>429340</v>
      </c>
    </row>
    <row r="49" spans="1:8" ht="12" customHeight="1">
      <c r="A49" s="4" t="s">
        <v>7</v>
      </c>
      <c r="B49" s="20" t="s">
        <v>7</v>
      </c>
      <c r="C49" s="16" t="s">
        <v>21</v>
      </c>
      <c r="D49" s="39" t="s">
        <v>22</v>
      </c>
      <c r="E49" s="39"/>
      <c r="F49" s="8">
        <v>11405</v>
      </c>
      <c r="G49" s="11"/>
      <c r="H49" s="8">
        <f t="shared" si="3"/>
        <v>11405</v>
      </c>
    </row>
    <row r="50" spans="1:8" ht="12" customHeight="1">
      <c r="A50" s="4" t="s">
        <v>7</v>
      </c>
      <c r="B50" s="20" t="s">
        <v>7</v>
      </c>
      <c r="C50" s="16" t="s">
        <v>25</v>
      </c>
      <c r="D50" s="39" t="s">
        <v>26</v>
      </c>
      <c r="E50" s="39"/>
      <c r="F50" s="8">
        <v>1993</v>
      </c>
      <c r="G50" s="11"/>
      <c r="H50" s="8">
        <f t="shared" si="3"/>
        <v>1993</v>
      </c>
    </row>
    <row r="51" spans="1:8" ht="21" customHeight="1">
      <c r="A51" s="4" t="s">
        <v>7</v>
      </c>
      <c r="B51" s="20" t="s">
        <v>7</v>
      </c>
      <c r="C51" s="16" t="s">
        <v>27</v>
      </c>
      <c r="D51" s="39" t="s">
        <v>28</v>
      </c>
      <c r="E51" s="39"/>
      <c r="F51" s="8">
        <v>282</v>
      </c>
      <c r="G51" s="11"/>
      <c r="H51" s="8">
        <f t="shared" si="3"/>
        <v>282</v>
      </c>
    </row>
    <row r="52" spans="1:8" ht="12" customHeight="1">
      <c r="A52" s="4" t="s">
        <v>7</v>
      </c>
      <c r="B52" s="20" t="s">
        <v>7</v>
      </c>
      <c r="C52" s="16" t="s">
        <v>11</v>
      </c>
      <c r="D52" s="39" t="s">
        <v>12</v>
      </c>
      <c r="E52" s="39"/>
      <c r="F52" s="8">
        <v>839</v>
      </c>
      <c r="G52" s="11"/>
      <c r="H52" s="8">
        <f t="shared" si="3"/>
        <v>839</v>
      </c>
    </row>
    <row r="53" spans="1:8" ht="12" customHeight="1">
      <c r="A53" s="4" t="s">
        <v>7</v>
      </c>
      <c r="B53" s="20" t="s">
        <v>7</v>
      </c>
      <c r="C53" s="16" t="s">
        <v>29</v>
      </c>
      <c r="D53" s="39" t="s">
        <v>30</v>
      </c>
      <c r="E53" s="39"/>
      <c r="F53" s="8">
        <v>681</v>
      </c>
      <c r="G53" s="11"/>
      <c r="H53" s="8">
        <f t="shared" si="3"/>
        <v>681</v>
      </c>
    </row>
    <row r="54" spans="1:8" ht="61.5" customHeight="1">
      <c r="A54" s="4" t="s">
        <v>7</v>
      </c>
      <c r="B54" s="18" t="s">
        <v>39</v>
      </c>
      <c r="C54" s="15" t="s">
        <v>7</v>
      </c>
      <c r="D54" s="39" t="s">
        <v>57</v>
      </c>
      <c r="E54" s="39"/>
      <c r="F54" s="8">
        <v>41500</v>
      </c>
      <c r="G54" s="8">
        <f>G55</f>
        <v>0</v>
      </c>
      <c r="H54" s="8">
        <f>H55</f>
        <v>41500</v>
      </c>
    </row>
    <row r="55" spans="1:8" ht="12" customHeight="1">
      <c r="A55" s="4" t="s">
        <v>7</v>
      </c>
      <c r="B55" s="20" t="s">
        <v>7</v>
      </c>
      <c r="C55" s="16" t="s">
        <v>40</v>
      </c>
      <c r="D55" s="39" t="s">
        <v>41</v>
      </c>
      <c r="E55" s="39"/>
      <c r="F55" s="8">
        <v>41500</v>
      </c>
      <c r="G55" s="11"/>
      <c r="H55" s="8">
        <f>F55+G55</f>
        <v>41500</v>
      </c>
    </row>
    <row r="56" spans="1:8" ht="12" customHeight="1">
      <c r="A56" s="40" t="s">
        <v>42</v>
      </c>
      <c r="B56" s="40"/>
      <c r="C56" s="40"/>
      <c r="D56" s="40"/>
      <c r="E56" s="40"/>
      <c r="F56" s="3">
        <v>14070368</v>
      </c>
      <c r="G56" s="3">
        <f>G4+G9+G20+G26</f>
        <v>600</v>
      </c>
      <c r="H56" s="3">
        <f>H4+H9+H20+H26</f>
        <v>14070968</v>
      </c>
    </row>
    <row r="57" ht="133.5" customHeight="1"/>
    <row r="58" spans="5:8" ht="13.5" customHeight="1">
      <c r="E58" s="41"/>
      <c r="F58" s="41"/>
      <c r="G58" s="41"/>
      <c r="H58" s="41"/>
    </row>
  </sheetData>
  <sheetProtection/>
  <mergeCells count="57">
    <mergeCell ref="A1:H1"/>
    <mergeCell ref="A2:H2"/>
    <mergeCell ref="D3:E3"/>
    <mergeCell ref="D4:E4"/>
    <mergeCell ref="D5:E5"/>
    <mergeCell ref="D6:E6"/>
    <mergeCell ref="D7:E7"/>
    <mergeCell ref="D8:E8"/>
    <mergeCell ref="D9:E9"/>
    <mergeCell ref="D13:E13"/>
    <mergeCell ref="D18:E18"/>
    <mergeCell ref="D19:E19"/>
    <mergeCell ref="D10:E10"/>
    <mergeCell ref="D11:E11"/>
    <mergeCell ref="D12:E12"/>
    <mergeCell ref="D14:E14"/>
    <mergeCell ref="D20:E20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48:E48"/>
    <mergeCell ref="D35:E35"/>
    <mergeCell ref="D36:E36"/>
    <mergeCell ref="D37:E37"/>
    <mergeCell ref="D38:E38"/>
    <mergeCell ref="D39:E39"/>
    <mergeCell ref="D40:E40"/>
    <mergeCell ref="D45:E45"/>
    <mergeCell ref="D46:E46"/>
    <mergeCell ref="D50:E50"/>
    <mergeCell ref="D51:E51"/>
    <mergeCell ref="D52:E52"/>
    <mergeCell ref="D53:E53"/>
    <mergeCell ref="D54:E54"/>
    <mergeCell ref="D41:E41"/>
    <mergeCell ref="D42:E42"/>
    <mergeCell ref="D43:E43"/>
    <mergeCell ref="D44:E44"/>
    <mergeCell ref="D47:E47"/>
    <mergeCell ref="D17:E17"/>
    <mergeCell ref="D15:E15"/>
    <mergeCell ref="D16:E16"/>
    <mergeCell ref="D55:E55"/>
    <mergeCell ref="A56:E56"/>
    <mergeCell ref="E58:H58"/>
    <mergeCell ref="D21:E21"/>
    <mergeCell ref="D22:E22"/>
    <mergeCell ref="D23:E23"/>
    <mergeCell ref="D49:E49"/>
  </mergeCells>
  <printOptions/>
  <pageMargins left="0.39" right="0.39" top="0.39" bottom="0.39" header="0" footer="0"/>
  <pageSetup fitToHeight="0" fitToWidth="1" horizontalDpi="300" verticalDpi="300" orientation="portrait" paperSize="9" scale="99" r:id="rId1"/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5">
      <selection activeCell="D55" sqref="D55"/>
    </sheetView>
  </sheetViews>
  <sheetFormatPr defaultColWidth="9.33203125" defaultRowHeight="10.5"/>
  <cols>
    <col min="1" max="3" width="13.33203125" style="0" customWidth="1"/>
    <col min="4" max="4" width="37.66015625" style="0" customWidth="1"/>
    <col min="5" max="5" width="20.66015625" style="0" customWidth="1"/>
    <col min="6" max="6" width="21.5" style="0" customWidth="1"/>
  </cols>
  <sheetData>
    <row r="1" spans="1:6" ht="13.5" customHeight="1">
      <c r="A1" s="47" t="s">
        <v>0</v>
      </c>
      <c r="B1" s="47"/>
      <c r="C1" s="47"/>
      <c r="D1" s="47"/>
      <c r="E1" s="47"/>
      <c r="F1" s="47"/>
    </row>
    <row r="2" spans="1:6" ht="46.5" customHeight="1">
      <c r="A2" s="47" t="s">
        <v>50</v>
      </c>
      <c r="B2" s="48"/>
      <c r="C2" s="48"/>
      <c r="D2" s="48"/>
      <c r="E2" s="48"/>
      <c r="F2" s="48"/>
    </row>
    <row r="3" spans="1:6" ht="16.5" customHeight="1">
      <c r="A3" s="1" t="s">
        <v>1</v>
      </c>
      <c r="B3" s="1" t="s">
        <v>2</v>
      </c>
      <c r="C3" s="1" t="s">
        <v>3</v>
      </c>
      <c r="D3" s="49" t="s">
        <v>4</v>
      </c>
      <c r="E3" s="49"/>
      <c r="F3" s="1" t="s">
        <v>5</v>
      </c>
    </row>
    <row r="4" spans="1:6" ht="16.5" customHeight="1">
      <c r="A4" s="2" t="s">
        <v>43</v>
      </c>
      <c r="B4" s="2" t="s">
        <v>7</v>
      </c>
      <c r="C4" s="2" t="s">
        <v>7</v>
      </c>
      <c r="D4" s="44" t="s">
        <v>44</v>
      </c>
      <c r="E4" s="44"/>
      <c r="F4" s="3">
        <f>F5</f>
        <v>62007</v>
      </c>
    </row>
    <row r="5" spans="1:6" ht="16.5" customHeight="1">
      <c r="A5" s="4" t="s">
        <v>7</v>
      </c>
      <c r="B5" s="7" t="s">
        <v>45</v>
      </c>
      <c r="C5" s="2" t="s">
        <v>7</v>
      </c>
      <c r="D5" s="39" t="s">
        <v>46</v>
      </c>
      <c r="E5" s="39"/>
      <c r="F5" s="8">
        <f>SUM(F6:F8)</f>
        <v>62007</v>
      </c>
    </row>
    <row r="6" spans="1:6" ht="16.5" customHeight="1">
      <c r="A6" s="9"/>
      <c r="B6" s="9"/>
      <c r="C6" s="7" t="s">
        <v>21</v>
      </c>
      <c r="D6" s="39" t="s">
        <v>22</v>
      </c>
      <c r="E6" s="39"/>
      <c r="F6" s="8">
        <v>51547</v>
      </c>
    </row>
    <row r="7" spans="1:6" ht="16.5" customHeight="1">
      <c r="A7" s="9"/>
      <c r="B7" s="9"/>
      <c r="C7" s="7" t="s">
        <v>25</v>
      </c>
      <c r="D7" s="39" t="s">
        <v>26</v>
      </c>
      <c r="E7" s="39"/>
      <c r="F7" s="8">
        <v>8910</v>
      </c>
    </row>
    <row r="8" spans="1:6" ht="23.25" customHeight="1">
      <c r="A8" s="9"/>
      <c r="B8" s="9"/>
      <c r="C8" s="7" t="s">
        <v>27</v>
      </c>
      <c r="D8" s="39" t="s">
        <v>28</v>
      </c>
      <c r="E8" s="39"/>
      <c r="F8" s="8">
        <v>1550</v>
      </c>
    </row>
    <row r="9" spans="1:6" ht="26.25" customHeight="1">
      <c r="A9" s="2" t="s">
        <v>47</v>
      </c>
      <c r="B9" s="2" t="s">
        <v>7</v>
      </c>
      <c r="C9" s="2" t="s">
        <v>7</v>
      </c>
      <c r="D9" s="44" t="s">
        <v>52</v>
      </c>
      <c r="E9" s="44"/>
      <c r="F9" s="3">
        <f>F10</f>
        <v>2200</v>
      </c>
    </row>
    <row r="10" spans="1:6" ht="26.25" customHeight="1">
      <c r="A10" s="4" t="s">
        <v>7</v>
      </c>
      <c r="B10" s="7" t="s">
        <v>48</v>
      </c>
      <c r="C10" s="2" t="s">
        <v>7</v>
      </c>
      <c r="D10" s="39" t="s">
        <v>49</v>
      </c>
      <c r="E10" s="39"/>
      <c r="F10" s="8">
        <f>SUM(F11:F12)</f>
        <v>2200</v>
      </c>
    </row>
    <row r="11" spans="1:6" ht="15.75" customHeight="1">
      <c r="A11" s="10"/>
      <c r="B11" s="10"/>
      <c r="C11" s="7" t="s">
        <v>11</v>
      </c>
      <c r="D11" s="39" t="s">
        <v>12</v>
      </c>
      <c r="E11" s="39"/>
      <c r="F11" s="8">
        <v>1200</v>
      </c>
    </row>
    <row r="12" spans="1:6" ht="15" customHeight="1">
      <c r="A12" s="10"/>
      <c r="B12" s="10"/>
      <c r="C12" s="7" t="s">
        <v>29</v>
      </c>
      <c r="D12" s="39" t="s">
        <v>30</v>
      </c>
      <c r="E12" s="39"/>
      <c r="F12" s="8">
        <v>1000</v>
      </c>
    </row>
    <row r="13" spans="1:6" ht="15" customHeight="1">
      <c r="A13" s="2" t="s">
        <v>6</v>
      </c>
      <c r="B13" s="2" t="s">
        <v>7</v>
      </c>
      <c r="C13" s="2" t="s">
        <v>7</v>
      </c>
      <c r="D13" s="44" t="s">
        <v>8</v>
      </c>
      <c r="E13" s="44"/>
      <c r="F13" s="3">
        <f>F14</f>
        <v>870</v>
      </c>
    </row>
    <row r="14" spans="1:6" ht="12" customHeight="1">
      <c r="A14" s="4" t="s">
        <v>7</v>
      </c>
      <c r="B14" s="5" t="s">
        <v>13</v>
      </c>
      <c r="C14" s="2" t="s">
        <v>7</v>
      </c>
      <c r="D14" s="39" t="s">
        <v>14</v>
      </c>
      <c r="E14" s="39"/>
      <c r="F14" s="6">
        <f>F15</f>
        <v>870</v>
      </c>
    </row>
    <row r="15" spans="1:6" ht="12" customHeight="1">
      <c r="A15" s="4" t="s">
        <v>7</v>
      </c>
      <c r="B15" s="4" t="s">
        <v>7</v>
      </c>
      <c r="C15" s="7" t="s">
        <v>15</v>
      </c>
      <c r="D15" s="39" t="s">
        <v>16</v>
      </c>
      <c r="E15" s="39"/>
      <c r="F15" s="8">
        <v>870</v>
      </c>
    </row>
    <row r="16" spans="1:6" ht="16.5" customHeight="1">
      <c r="A16" s="2" t="s">
        <v>17</v>
      </c>
      <c r="B16" s="2" t="s">
        <v>7</v>
      </c>
      <c r="C16" s="2" t="s">
        <v>7</v>
      </c>
      <c r="D16" s="44" t="s">
        <v>18</v>
      </c>
      <c r="E16" s="44"/>
      <c r="F16" s="3">
        <v>13986040</v>
      </c>
    </row>
    <row r="17" spans="1:6" ht="12" customHeight="1">
      <c r="A17" s="4" t="s">
        <v>7</v>
      </c>
      <c r="B17" s="5" t="s">
        <v>19</v>
      </c>
      <c r="C17" s="2" t="s">
        <v>7</v>
      </c>
      <c r="D17" s="39" t="s">
        <v>20</v>
      </c>
      <c r="E17" s="39"/>
      <c r="F17" s="6">
        <v>9000000</v>
      </c>
    </row>
    <row r="18" spans="1:6" ht="12" customHeight="1">
      <c r="A18" s="4" t="s">
        <v>7</v>
      </c>
      <c r="B18" s="4" t="s">
        <v>7</v>
      </c>
      <c r="C18" s="7" t="s">
        <v>9</v>
      </c>
      <c r="D18" s="39" t="s">
        <v>10</v>
      </c>
      <c r="E18" s="39"/>
      <c r="F18" s="8">
        <v>8861343</v>
      </c>
    </row>
    <row r="19" spans="1:6" ht="12" customHeight="1">
      <c r="A19" s="4" t="s">
        <v>7</v>
      </c>
      <c r="B19" s="4" t="s">
        <v>7</v>
      </c>
      <c r="C19" s="7" t="s">
        <v>21</v>
      </c>
      <c r="D19" s="39" t="s">
        <v>22</v>
      </c>
      <c r="E19" s="39"/>
      <c r="F19" s="8">
        <v>97000</v>
      </c>
    </row>
    <row r="20" spans="1:6" ht="12" customHeight="1">
      <c r="A20" s="4" t="s">
        <v>7</v>
      </c>
      <c r="B20" s="4" t="s">
        <v>7</v>
      </c>
      <c r="C20" s="7" t="s">
        <v>23</v>
      </c>
      <c r="D20" s="39" t="s">
        <v>24</v>
      </c>
      <c r="E20" s="39"/>
      <c r="F20" s="8">
        <v>6120</v>
      </c>
    </row>
    <row r="21" spans="1:6" ht="12" customHeight="1">
      <c r="A21" s="4" t="s">
        <v>7</v>
      </c>
      <c r="B21" s="4" t="s">
        <v>7</v>
      </c>
      <c r="C21" s="7" t="s">
        <v>25</v>
      </c>
      <c r="D21" s="39" t="s">
        <v>26</v>
      </c>
      <c r="E21" s="39"/>
      <c r="F21" s="8">
        <v>18010</v>
      </c>
    </row>
    <row r="22" spans="1:6" ht="21" customHeight="1">
      <c r="A22" s="4" t="s">
        <v>7</v>
      </c>
      <c r="B22" s="4" t="s">
        <v>7</v>
      </c>
      <c r="C22" s="7" t="s">
        <v>27</v>
      </c>
      <c r="D22" s="39" t="s">
        <v>28</v>
      </c>
      <c r="E22" s="39"/>
      <c r="F22" s="8">
        <v>2527</v>
      </c>
    </row>
    <row r="23" spans="1:6" ht="12" customHeight="1">
      <c r="A23" s="4" t="s">
        <v>7</v>
      </c>
      <c r="B23" s="4" t="s">
        <v>7</v>
      </c>
      <c r="C23" s="7" t="s">
        <v>11</v>
      </c>
      <c r="D23" s="39" t="s">
        <v>12</v>
      </c>
      <c r="E23" s="39"/>
      <c r="F23" s="8">
        <v>5000</v>
      </c>
    </row>
    <row r="24" spans="1:6" ht="12" customHeight="1">
      <c r="A24" s="4" t="s">
        <v>7</v>
      </c>
      <c r="B24" s="4" t="s">
        <v>7</v>
      </c>
      <c r="C24" s="7" t="s">
        <v>29</v>
      </c>
      <c r="D24" s="39" t="s">
        <v>30</v>
      </c>
      <c r="E24" s="39"/>
      <c r="F24" s="8">
        <v>10000</v>
      </c>
    </row>
    <row r="25" spans="1:6" ht="33" customHeight="1">
      <c r="A25" s="4" t="s">
        <v>7</v>
      </c>
      <c r="B25" s="5" t="s">
        <v>31</v>
      </c>
      <c r="C25" s="2" t="s">
        <v>7</v>
      </c>
      <c r="D25" s="39" t="s">
        <v>32</v>
      </c>
      <c r="E25" s="39"/>
      <c r="F25" s="6">
        <v>4500000</v>
      </c>
    </row>
    <row r="26" spans="1:6" ht="12" customHeight="1">
      <c r="A26" s="4" t="s">
        <v>7</v>
      </c>
      <c r="B26" s="4" t="s">
        <v>7</v>
      </c>
      <c r="C26" s="7" t="s">
        <v>9</v>
      </c>
      <c r="D26" s="39" t="s">
        <v>10</v>
      </c>
      <c r="E26" s="39"/>
      <c r="F26" s="8">
        <v>4223273</v>
      </c>
    </row>
    <row r="27" spans="1:6" ht="12" customHeight="1">
      <c r="A27" s="4" t="s">
        <v>7</v>
      </c>
      <c r="B27" s="4" t="s">
        <v>7</v>
      </c>
      <c r="C27" s="7" t="s">
        <v>21</v>
      </c>
      <c r="D27" s="39" t="s">
        <v>22</v>
      </c>
      <c r="E27" s="39"/>
      <c r="F27" s="8">
        <v>67830</v>
      </c>
    </row>
    <row r="28" spans="1:6" ht="12" customHeight="1">
      <c r="A28" s="4" t="s">
        <v>7</v>
      </c>
      <c r="B28" s="4" t="s">
        <v>7</v>
      </c>
      <c r="C28" s="7" t="s">
        <v>23</v>
      </c>
      <c r="D28" s="39" t="s">
        <v>24</v>
      </c>
      <c r="E28" s="39"/>
      <c r="F28" s="8">
        <v>5600</v>
      </c>
    </row>
    <row r="29" spans="1:6" ht="12" customHeight="1">
      <c r="A29" s="4" t="s">
        <v>7</v>
      </c>
      <c r="B29" s="4" t="s">
        <v>7</v>
      </c>
      <c r="C29" s="7" t="s">
        <v>25</v>
      </c>
      <c r="D29" s="39" t="s">
        <v>26</v>
      </c>
      <c r="E29" s="39"/>
      <c r="F29" s="8">
        <v>181251</v>
      </c>
    </row>
    <row r="30" spans="1:6" ht="21" customHeight="1">
      <c r="A30" s="4" t="s">
        <v>7</v>
      </c>
      <c r="B30" s="4" t="s">
        <v>7</v>
      </c>
      <c r="C30" s="7" t="s">
        <v>27</v>
      </c>
      <c r="D30" s="39" t="s">
        <v>28</v>
      </c>
      <c r="E30" s="39"/>
      <c r="F30" s="8">
        <v>2068</v>
      </c>
    </row>
    <row r="31" spans="1:6" ht="12" customHeight="1">
      <c r="A31" s="4" t="s">
        <v>7</v>
      </c>
      <c r="B31" s="4" t="s">
        <v>7</v>
      </c>
      <c r="C31" s="7" t="s">
        <v>11</v>
      </c>
      <c r="D31" s="39" t="s">
        <v>12</v>
      </c>
      <c r="E31" s="39"/>
      <c r="F31" s="8">
        <v>2476</v>
      </c>
    </row>
    <row r="32" spans="1:6" ht="12" customHeight="1">
      <c r="A32" s="4" t="s">
        <v>7</v>
      </c>
      <c r="B32" s="4" t="s">
        <v>7</v>
      </c>
      <c r="C32" s="7" t="s">
        <v>29</v>
      </c>
      <c r="D32" s="39" t="s">
        <v>30</v>
      </c>
      <c r="E32" s="39"/>
      <c r="F32" s="8">
        <v>15000</v>
      </c>
    </row>
    <row r="33" spans="1:6" ht="12" customHeight="1">
      <c r="A33" s="4" t="s">
        <v>7</v>
      </c>
      <c r="B33" s="4" t="s">
        <v>7</v>
      </c>
      <c r="C33" s="7" t="s">
        <v>33</v>
      </c>
      <c r="D33" s="39" t="s">
        <v>34</v>
      </c>
      <c r="E33" s="39"/>
      <c r="F33" s="8">
        <v>2002</v>
      </c>
    </row>
    <row r="34" spans="1:6" ht="12" customHeight="1">
      <c r="A34" s="4" t="s">
        <v>7</v>
      </c>
      <c r="B34" s="4" t="s">
        <v>7</v>
      </c>
      <c r="C34" s="7" t="s">
        <v>35</v>
      </c>
      <c r="D34" s="39" t="s">
        <v>36</v>
      </c>
      <c r="E34" s="39"/>
      <c r="F34" s="8">
        <v>500</v>
      </c>
    </row>
    <row r="35" spans="1:6" ht="12" customHeight="1">
      <c r="A35" s="4" t="s">
        <v>7</v>
      </c>
      <c r="B35" s="5" t="s">
        <v>37</v>
      </c>
      <c r="C35" s="2" t="s">
        <v>7</v>
      </c>
      <c r="D35" s="39" t="s">
        <v>38</v>
      </c>
      <c r="E35" s="39"/>
      <c r="F35" s="6">
        <v>444540</v>
      </c>
    </row>
    <row r="36" spans="1:6" ht="12" customHeight="1">
      <c r="A36" s="4" t="s">
        <v>7</v>
      </c>
      <c r="B36" s="4" t="s">
        <v>7</v>
      </c>
      <c r="C36" s="7" t="s">
        <v>9</v>
      </c>
      <c r="D36" s="39" t="s">
        <v>10</v>
      </c>
      <c r="E36" s="39"/>
      <c r="F36" s="8">
        <v>429340</v>
      </c>
    </row>
    <row r="37" spans="1:6" ht="12" customHeight="1">
      <c r="A37" s="4" t="s">
        <v>7</v>
      </c>
      <c r="B37" s="4" t="s">
        <v>7</v>
      </c>
      <c r="C37" s="7" t="s">
        <v>21</v>
      </c>
      <c r="D37" s="39" t="s">
        <v>22</v>
      </c>
      <c r="E37" s="39"/>
      <c r="F37" s="8">
        <v>11405</v>
      </c>
    </row>
    <row r="38" spans="1:6" ht="12" customHeight="1">
      <c r="A38" s="4" t="s">
        <v>7</v>
      </c>
      <c r="B38" s="4" t="s">
        <v>7</v>
      </c>
      <c r="C38" s="7" t="s">
        <v>25</v>
      </c>
      <c r="D38" s="39" t="s">
        <v>26</v>
      </c>
      <c r="E38" s="39"/>
      <c r="F38" s="8">
        <v>1993</v>
      </c>
    </row>
    <row r="39" spans="1:6" ht="21" customHeight="1">
      <c r="A39" s="4" t="s">
        <v>7</v>
      </c>
      <c r="B39" s="4" t="s">
        <v>7</v>
      </c>
      <c r="C39" s="7" t="s">
        <v>27</v>
      </c>
      <c r="D39" s="39" t="s">
        <v>28</v>
      </c>
      <c r="E39" s="39"/>
      <c r="F39" s="8">
        <v>282</v>
      </c>
    </row>
    <row r="40" spans="1:6" ht="12" customHeight="1">
      <c r="A40" s="4" t="s">
        <v>7</v>
      </c>
      <c r="B40" s="4" t="s">
        <v>7</v>
      </c>
      <c r="C40" s="7" t="s">
        <v>11</v>
      </c>
      <c r="D40" s="39" t="s">
        <v>12</v>
      </c>
      <c r="E40" s="39"/>
      <c r="F40" s="8">
        <v>839</v>
      </c>
    </row>
    <row r="41" spans="1:6" ht="12" customHeight="1">
      <c r="A41" s="4" t="s">
        <v>7</v>
      </c>
      <c r="B41" s="4" t="s">
        <v>7</v>
      </c>
      <c r="C41" s="7" t="s">
        <v>29</v>
      </c>
      <c r="D41" s="39" t="s">
        <v>30</v>
      </c>
      <c r="E41" s="39"/>
      <c r="F41" s="8">
        <v>681</v>
      </c>
    </row>
    <row r="42" spans="1:6" ht="60" customHeight="1">
      <c r="A42" s="4" t="s">
        <v>7</v>
      </c>
      <c r="B42" s="5" t="s">
        <v>39</v>
      </c>
      <c r="C42" s="2" t="s">
        <v>7</v>
      </c>
      <c r="D42" s="39" t="s">
        <v>51</v>
      </c>
      <c r="E42" s="39"/>
      <c r="F42" s="6">
        <v>41500</v>
      </c>
    </row>
    <row r="43" spans="1:6" ht="12" customHeight="1">
      <c r="A43" s="4" t="s">
        <v>7</v>
      </c>
      <c r="B43" s="4" t="s">
        <v>7</v>
      </c>
      <c r="C43" s="7" t="s">
        <v>40</v>
      </c>
      <c r="D43" s="39" t="s">
        <v>41</v>
      </c>
      <c r="E43" s="39"/>
      <c r="F43" s="8">
        <v>41500</v>
      </c>
    </row>
    <row r="44" spans="1:6" ht="12" customHeight="1">
      <c r="A44" s="40" t="s">
        <v>42</v>
      </c>
      <c r="B44" s="40"/>
      <c r="C44" s="40"/>
      <c r="D44" s="40"/>
      <c r="E44" s="40"/>
      <c r="F44" s="3">
        <v>14051117</v>
      </c>
    </row>
    <row r="45" ht="133.5" customHeight="1"/>
    <row r="46" spans="5:6" ht="13.5" customHeight="1">
      <c r="E46" s="41"/>
      <c r="F46" s="41"/>
    </row>
  </sheetData>
  <sheetProtection/>
  <mergeCells count="45">
    <mergeCell ref="D42:E42"/>
    <mergeCell ref="D43:E43"/>
    <mergeCell ref="A44:E44"/>
    <mergeCell ref="E46:F46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4:E14"/>
    <mergeCell ref="D15:E15"/>
    <mergeCell ref="D16:E16"/>
    <mergeCell ref="A1:F1"/>
    <mergeCell ref="A2:F2"/>
    <mergeCell ref="D3:E3"/>
    <mergeCell ref="D13:E13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Iwona Skrajda</cp:lastModifiedBy>
  <cp:lastPrinted>2020-07-31T06:50:24Z</cp:lastPrinted>
  <dcterms:created xsi:type="dcterms:W3CDTF">2009-06-17T07:33:19Z</dcterms:created>
  <dcterms:modified xsi:type="dcterms:W3CDTF">2020-07-31T11:29:29Z</dcterms:modified>
  <cp:category/>
  <cp:version/>
  <cp:contentType/>
  <cp:contentStatus/>
</cp:coreProperties>
</file>