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9440" windowHeight="9915"/>
  </bookViews>
  <sheets>
    <sheet name="10-11-2017" sheetId="6" r:id="rId1"/>
  </sheets>
  <calcPr calcId="145621"/>
</workbook>
</file>

<file path=xl/calcChain.xml><?xml version="1.0" encoding="utf-8"?>
<calcChain xmlns="http://schemas.openxmlformats.org/spreadsheetml/2006/main">
  <c r="E10" i="6" l="1"/>
  <c r="E83" i="6"/>
  <c r="E60" i="6"/>
  <c r="F66" i="6" l="1"/>
  <c r="F87" i="6"/>
  <c r="E73" i="6"/>
  <c r="E20" i="6"/>
  <c r="E19" i="6" s="1"/>
  <c r="F22" i="6"/>
  <c r="F19" i="6" s="1"/>
  <c r="F16" i="6"/>
  <c r="F9" i="6" s="1"/>
  <c r="E41" i="6"/>
  <c r="E82" i="6"/>
  <c r="E13" i="6"/>
  <c r="E65" i="6"/>
  <c r="E63" i="6" s="1"/>
  <c r="E62" i="6" s="1"/>
  <c r="E80" i="6"/>
  <c r="E79" i="6" s="1"/>
  <c r="E76" i="6"/>
  <c r="E26" i="6"/>
  <c r="F114" i="6" l="1"/>
  <c r="E9" i="6"/>
  <c r="G9" i="6" s="1"/>
  <c r="F20" i="6"/>
  <c r="E78" i="6"/>
  <c r="G19" i="6"/>
  <c r="E25" i="6"/>
  <c r="G25" i="6" s="1"/>
  <c r="E72" i="6"/>
  <c r="G72" i="6" s="1"/>
  <c r="F82" i="6"/>
  <c r="F78" i="6" s="1"/>
  <c r="G78" i="6" l="1"/>
  <c r="F65" i="6" l="1"/>
  <c r="F62" i="6" s="1"/>
  <c r="G62" i="6" s="1"/>
  <c r="E59" i="6" l="1"/>
  <c r="E114" i="6" s="1"/>
  <c r="G114" i="6" s="1"/>
  <c r="G59" i="6" l="1"/>
</calcChain>
</file>

<file path=xl/sharedStrings.xml><?xml version="1.0" encoding="utf-8"?>
<sst xmlns="http://schemas.openxmlformats.org/spreadsheetml/2006/main" count="117" uniqueCount="46">
  <si>
    <t>dział</t>
  </si>
  <si>
    <t>rozdział</t>
  </si>
  <si>
    <t>§</t>
  </si>
  <si>
    <t>Sołectwo</t>
  </si>
  <si>
    <t>kwota wydatku bieżącego</t>
  </si>
  <si>
    <t>kwota wydatku majątkowego</t>
  </si>
  <si>
    <t>Razem</t>
  </si>
  <si>
    <t>Podzamcze</t>
  </si>
  <si>
    <t>Korzeniewo</t>
  </si>
  <si>
    <t>w tym:</t>
  </si>
  <si>
    <t>w tym;</t>
  </si>
  <si>
    <t>Tychnowy</t>
  </si>
  <si>
    <t>Gurcz</t>
  </si>
  <si>
    <t>Baldram</t>
  </si>
  <si>
    <t>Brachlewo</t>
  </si>
  <si>
    <t>Brokowo</t>
  </si>
  <si>
    <t>Bronno</t>
  </si>
  <si>
    <t>Dubiel</t>
  </si>
  <si>
    <t>Górki</t>
  </si>
  <si>
    <t>Grabówko</t>
  </si>
  <si>
    <t>Janowo</t>
  </si>
  <si>
    <t>Licze</t>
  </si>
  <si>
    <t>Mareza</t>
  </si>
  <si>
    <t>Mareza Osiedle</t>
  </si>
  <si>
    <t>Nowy Dwór</t>
  </si>
  <si>
    <t>Obory</t>
  </si>
  <si>
    <t>Pastwa</t>
  </si>
  <si>
    <t>Pawlice</t>
  </si>
  <si>
    <t>Rakowice</t>
  </si>
  <si>
    <t>Rakowiec</t>
  </si>
  <si>
    <t>Szałwinek</t>
  </si>
  <si>
    <t>w tym</t>
  </si>
  <si>
    <t>Rozpędziny</t>
  </si>
  <si>
    <t>Dankowo</t>
  </si>
  <si>
    <t xml:space="preserve">Obory </t>
  </si>
  <si>
    <t>Lipianki</t>
  </si>
  <si>
    <t xml:space="preserve">Lipianki </t>
  </si>
  <si>
    <t xml:space="preserve">Nowy Dwór </t>
  </si>
  <si>
    <t xml:space="preserve">Gniewskie Pole </t>
  </si>
  <si>
    <t>Zestawienie zbiorcze funduszu sołeckiego według klasyfikacji budżetowej na 2018</t>
  </si>
  <si>
    <t xml:space="preserve">Rady Gminy Kwidzyn             </t>
  </si>
  <si>
    <t>Ośno</t>
  </si>
  <si>
    <t>Kamionka</t>
  </si>
  <si>
    <t>Załącznik Nr 9</t>
  </si>
  <si>
    <t>do Uchwały Nr  LVI/379/18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</si>
  <si>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>dnia 17 października 2018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</si>
</sst>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4" fontId="2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4" fontId="1" fillId="0" borderId="0" xfId="0" applyNumberFormat="1" applyFont="1" applyBorder="1" applyAlignment="1">
      <alignment horizontal="right" vertical="center" wrapText="1"/>
    </xf>
    <xf numFmtId="4" fontId="0" fillId="0" borderId="0" xfId="0" applyNumberFormat="1" applyBorder="1" applyAlignment="1">
      <alignment horizontal="right" vertical="center"/>
    </xf>
    <xf numFmtId="3" fontId="0" fillId="0" borderId="0" xfId="0" applyNumberFormat="1"/>
    <xf numFmtId="3" fontId="0" fillId="0" borderId="0" xfId="0" applyNumberFormat="1" applyBorder="1" applyAlignment="1">
      <alignment horizontal="right" vertical="center"/>
    </xf>
    <xf numFmtId="0" fontId="4" fillId="0" borderId="0" xfId="0" applyFont="1"/>
    <xf numFmtId="4" fontId="5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/>
    <xf numFmtId="3" fontId="6" fillId="0" borderId="1" xfId="0" applyNumberFormat="1" applyFont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/>
    </xf>
    <xf numFmtId="3" fontId="6" fillId="2" borderId="2" xfId="0" applyNumberFormat="1" applyFont="1" applyFill="1" applyBorder="1" applyAlignment="1">
      <alignment horizontal="right" vertical="center" wrapText="1"/>
    </xf>
    <xf numFmtId="3" fontId="7" fillId="2" borderId="4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4" fontId="9" fillId="0" borderId="0" xfId="0" applyNumberFormat="1" applyFont="1"/>
    <xf numFmtId="4" fontId="7" fillId="2" borderId="1" xfId="0" applyNumberFormat="1" applyFont="1" applyFill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4" fontId="6" fillId="2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6" fillId="2" borderId="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" fontId="7" fillId="0" borderId="7" xfId="0" applyNumberFormat="1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3" fontId="7" fillId="0" borderId="4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7" fillId="0" borderId="12" xfId="0" applyNumberFormat="1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4" fontId="7" fillId="0" borderId="8" xfId="0" applyNumberFormat="1" applyFont="1" applyBorder="1" applyAlignment="1">
      <alignment vertical="center" wrapText="1"/>
    </xf>
    <xf numFmtId="3" fontId="7" fillId="0" borderId="13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vertical="center" wrapText="1"/>
    </xf>
    <xf numFmtId="4" fontId="7" fillId="0" borderId="0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4" fontId="6" fillId="0" borderId="7" xfId="0" applyNumberFormat="1" applyFont="1" applyBorder="1" applyAlignment="1">
      <alignment vertical="center"/>
    </xf>
    <xf numFmtId="0" fontId="2" fillId="0" borderId="0" xfId="0" applyFont="1"/>
    <xf numFmtId="4" fontId="6" fillId="0" borderId="1" xfId="0" applyNumberFormat="1" applyFont="1" applyBorder="1" applyAlignment="1">
      <alignment vertical="center"/>
    </xf>
    <xf numFmtId="3" fontId="2" fillId="0" borderId="0" xfId="0" applyNumberFormat="1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4" fontId="7" fillId="0" borderId="7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0" fontId="6" fillId="0" borderId="0" xfId="0" applyFont="1"/>
    <xf numFmtId="4" fontId="6" fillId="0" borderId="0" xfId="0" applyNumberFormat="1" applyFont="1"/>
    <xf numFmtId="0" fontId="7" fillId="0" borderId="1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3" fontId="7" fillId="2" borderId="10" xfId="0" applyNumberFormat="1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3" fontId="6" fillId="2" borderId="16" xfId="0" applyNumberFormat="1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tabSelected="1" zoomScale="110" zoomScaleNormal="110" workbookViewId="0">
      <selection activeCell="D28" sqref="D28"/>
    </sheetView>
  </sheetViews>
  <sheetFormatPr defaultColWidth="8.75" defaultRowHeight="14.25"/>
  <cols>
    <col min="1" max="1" width="6" style="17" customWidth="1"/>
    <col min="2" max="2" width="7.375" style="17" customWidth="1"/>
    <col min="3" max="3" width="8.75" style="17"/>
    <col min="4" max="4" width="20.375" style="17" customWidth="1"/>
    <col min="5" max="5" width="14" style="17" customWidth="1"/>
    <col min="6" max="6" width="13" style="30" customWidth="1"/>
    <col min="7" max="7" width="10.875" style="17" customWidth="1"/>
    <col min="8" max="8" width="9.25" style="1" customWidth="1"/>
    <col min="9" max="9" width="8.75" style="1"/>
    <col min="10" max="10" width="9.875" style="1" bestFit="1" customWidth="1"/>
    <col min="11" max="16384" width="8.75" style="1"/>
  </cols>
  <sheetData>
    <row r="1" spans="1:10" ht="15">
      <c r="F1" s="115" t="s">
        <v>43</v>
      </c>
      <c r="G1" s="115"/>
      <c r="H1" s="44"/>
    </row>
    <row r="2" spans="1:10" ht="13.5" customHeight="1">
      <c r="A2" s="16"/>
      <c r="F2" s="115" t="s">
        <v>44</v>
      </c>
      <c r="G2" s="115"/>
      <c r="H2" s="44"/>
      <c r="J2" s="5"/>
    </row>
    <row r="3" spans="1:10" ht="13.5" customHeight="1">
      <c r="A3" s="16"/>
      <c r="F3" s="115" t="s">
        <v>40</v>
      </c>
      <c r="G3" s="115"/>
      <c r="H3" s="44"/>
      <c r="J3" s="5"/>
    </row>
    <row r="4" spans="1:10" ht="15.75" customHeight="1">
      <c r="A4" s="16"/>
      <c r="F4" s="115" t="s">
        <v>45</v>
      </c>
      <c r="G4" s="115"/>
      <c r="H4" s="44"/>
      <c r="J4" s="5"/>
    </row>
    <row r="5" spans="1:10" ht="15.75" customHeight="1">
      <c r="A5" s="16"/>
      <c r="F5" s="43"/>
      <c r="G5" s="43"/>
      <c r="H5" s="43"/>
      <c r="J5" s="5"/>
    </row>
    <row r="6" spans="1:10" ht="15.75">
      <c r="A6" s="116" t="s">
        <v>39</v>
      </c>
      <c r="B6" s="117"/>
      <c r="C6" s="117"/>
      <c r="D6" s="117"/>
      <c r="E6" s="117"/>
      <c r="F6" s="117"/>
      <c r="G6" s="117"/>
      <c r="J6" s="5"/>
    </row>
    <row r="7" spans="1:10" ht="9.75" customHeight="1">
      <c r="A7" s="16"/>
      <c r="J7" s="5"/>
    </row>
    <row r="8" spans="1:10" ht="44.25" customHeight="1" thickBot="1">
      <c r="A8" s="36" t="s">
        <v>0</v>
      </c>
      <c r="B8" s="36" t="s">
        <v>1</v>
      </c>
      <c r="C8" s="36" t="s">
        <v>2</v>
      </c>
      <c r="D8" s="36" t="s">
        <v>3</v>
      </c>
      <c r="E8" s="36" t="s">
        <v>4</v>
      </c>
      <c r="F8" s="40" t="s">
        <v>5</v>
      </c>
      <c r="G8" s="36" t="s">
        <v>6</v>
      </c>
      <c r="J8" s="5"/>
    </row>
    <row r="9" spans="1:10" ht="19.5" customHeight="1" thickBot="1">
      <c r="A9" s="102">
        <v>600</v>
      </c>
      <c r="B9" s="27">
        <v>60016</v>
      </c>
      <c r="C9" s="27"/>
      <c r="D9" s="47" t="s">
        <v>6</v>
      </c>
      <c r="E9" s="41">
        <f>SUM(E13,E10)</f>
        <v>30436</v>
      </c>
      <c r="F9" s="45">
        <f>SUM(F13+F16)</f>
        <v>26735</v>
      </c>
      <c r="G9" s="46">
        <f>SUM(E9:F9)</f>
        <v>57171</v>
      </c>
      <c r="H9" s="87"/>
      <c r="J9" s="5"/>
    </row>
    <row r="10" spans="1:10" ht="18.75" customHeight="1">
      <c r="A10" s="113"/>
      <c r="B10" s="110"/>
      <c r="C10" s="80">
        <v>4210</v>
      </c>
      <c r="D10" s="48" t="s">
        <v>31</v>
      </c>
      <c r="E10" s="25">
        <f>SUM(E11:E12)</f>
        <v>7746</v>
      </c>
      <c r="F10" s="49"/>
      <c r="G10" s="50"/>
      <c r="H10" s="87"/>
      <c r="J10" s="5"/>
    </row>
    <row r="11" spans="1:10" ht="18.75" customHeight="1">
      <c r="A11" s="113"/>
      <c r="B11" s="107"/>
      <c r="C11" s="104"/>
      <c r="D11" s="48" t="s">
        <v>17</v>
      </c>
      <c r="E11" s="71">
        <v>1010</v>
      </c>
      <c r="F11" s="49"/>
      <c r="G11" s="50"/>
      <c r="H11" s="87"/>
      <c r="J11" s="5"/>
    </row>
    <row r="12" spans="1:10" ht="18.75" customHeight="1">
      <c r="A12" s="113"/>
      <c r="B12" s="107"/>
      <c r="C12" s="80"/>
      <c r="D12" s="48" t="s">
        <v>35</v>
      </c>
      <c r="E12" s="71">
        <v>6736</v>
      </c>
      <c r="F12" s="49"/>
      <c r="G12" s="50"/>
      <c r="H12" s="87"/>
      <c r="J12" s="5"/>
    </row>
    <row r="13" spans="1:10" ht="18.75" customHeight="1">
      <c r="A13" s="113"/>
      <c r="B13" s="107"/>
      <c r="C13" s="80">
        <v>4270</v>
      </c>
      <c r="D13" s="48" t="s">
        <v>31</v>
      </c>
      <c r="E13" s="25">
        <f>SUM(E14:E15)</f>
        <v>22690</v>
      </c>
      <c r="F13" s="49"/>
      <c r="G13" s="50"/>
      <c r="H13" s="87"/>
      <c r="J13" s="5"/>
    </row>
    <row r="14" spans="1:10" ht="15">
      <c r="A14" s="113"/>
      <c r="B14" s="107"/>
      <c r="C14" s="112"/>
      <c r="D14" s="51" t="s">
        <v>28</v>
      </c>
      <c r="E14" s="22">
        <v>11852</v>
      </c>
      <c r="F14" s="88"/>
      <c r="G14" s="52"/>
      <c r="H14" s="87"/>
      <c r="J14" s="5"/>
    </row>
    <row r="15" spans="1:10" ht="15">
      <c r="A15" s="113"/>
      <c r="B15" s="107"/>
      <c r="C15" s="108"/>
      <c r="D15" s="51" t="s">
        <v>32</v>
      </c>
      <c r="E15" s="22">
        <v>10838</v>
      </c>
      <c r="F15" s="88"/>
      <c r="G15" s="52"/>
      <c r="H15" s="87"/>
      <c r="J15" s="5"/>
    </row>
    <row r="16" spans="1:10" ht="15">
      <c r="A16" s="113"/>
      <c r="B16" s="107"/>
      <c r="C16" s="81">
        <v>6050</v>
      </c>
      <c r="D16" s="51" t="s">
        <v>9</v>
      </c>
      <c r="E16" s="19"/>
      <c r="F16" s="53">
        <f>SUM(F17:F18)</f>
        <v>26735</v>
      </c>
      <c r="G16" s="18"/>
      <c r="H16" s="89"/>
      <c r="J16" s="4"/>
    </row>
    <row r="17" spans="1:10" ht="15">
      <c r="A17" s="113"/>
      <c r="B17" s="107"/>
      <c r="C17" s="79"/>
      <c r="D17" s="51" t="s">
        <v>13</v>
      </c>
      <c r="E17" s="19"/>
      <c r="F17" s="70">
        <v>19735</v>
      </c>
      <c r="G17" s="69"/>
      <c r="H17" s="89"/>
      <c r="J17" s="4"/>
    </row>
    <row r="18" spans="1:10" ht="21.75" customHeight="1" thickBot="1">
      <c r="A18" s="114"/>
      <c r="B18" s="111"/>
      <c r="C18" s="79"/>
      <c r="D18" s="54" t="s">
        <v>37</v>
      </c>
      <c r="E18" s="74"/>
      <c r="F18" s="39">
        <v>7000</v>
      </c>
      <c r="G18" s="57"/>
      <c r="H18" s="87"/>
      <c r="J18" s="6"/>
    </row>
    <row r="19" spans="1:10" ht="17.25" customHeight="1" thickBot="1">
      <c r="A19" s="27">
        <v>700</v>
      </c>
      <c r="B19" s="27">
        <v>70005</v>
      </c>
      <c r="C19" s="27"/>
      <c r="D19" s="47" t="s">
        <v>6</v>
      </c>
      <c r="E19" s="75">
        <f>SUM(E20)</f>
        <v>19408</v>
      </c>
      <c r="F19" s="61">
        <f>F22</f>
        <v>36959</v>
      </c>
      <c r="G19" s="46">
        <f>F19+E19</f>
        <v>56367</v>
      </c>
      <c r="H19" s="87"/>
      <c r="J19" s="5"/>
    </row>
    <row r="20" spans="1:10" ht="17.25" customHeight="1">
      <c r="A20" s="105"/>
      <c r="B20" s="79"/>
      <c r="C20" s="81">
        <v>4270</v>
      </c>
      <c r="D20" s="51" t="s">
        <v>9</v>
      </c>
      <c r="E20" s="78">
        <f>SUM(E21)</f>
        <v>19408</v>
      </c>
      <c r="F20" s="38">
        <f>SUM(F22)</f>
        <v>36959</v>
      </c>
      <c r="G20" s="52"/>
      <c r="H20" s="87"/>
      <c r="J20" s="5"/>
    </row>
    <row r="21" spans="1:10" ht="17.25" customHeight="1">
      <c r="A21" s="105"/>
      <c r="B21" s="79"/>
      <c r="C21" s="79"/>
      <c r="D21" s="72" t="s">
        <v>42</v>
      </c>
      <c r="E21" s="77">
        <v>19408</v>
      </c>
      <c r="F21" s="76"/>
      <c r="G21" s="52"/>
      <c r="H21" s="87"/>
      <c r="J21" s="5"/>
    </row>
    <row r="22" spans="1:10" ht="17.25" customHeight="1">
      <c r="A22" s="105"/>
      <c r="B22" s="79"/>
      <c r="C22" s="81">
        <v>6050</v>
      </c>
      <c r="D22" s="51" t="s">
        <v>9</v>
      </c>
      <c r="E22" s="22"/>
      <c r="F22" s="38">
        <f>SUM(F23:F24)</f>
        <v>36959</v>
      </c>
      <c r="G22" s="52"/>
      <c r="H22" s="87"/>
      <c r="J22" s="5"/>
    </row>
    <row r="23" spans="1:10" ht="20.25" customHeight="1">
      <c r="A23" s="105"/>
      <c r="B23" s="79"/>
      <c r="C23" s="82"/>
      <c r="D23" s="51" t="s">
        <v>38</v>
      </c>
      <c r="E23" s="42"/>
      <c r="F23" s="37">
        <v>17511</v>
      </c>
      <c r="G23" s="52"/>
      <c r="H23" s="87"/>
      <c r="J23" s="5"/>
    </row>
    <row r="24" spans="1:10" ht="20.25" customHeight="1" thickBot="1">
      <c r="A24" s="105"/>
      <c r="B24" s="79"/>
      <c r="C24" s="79"/>
      <c r="D24" s="118" t="s">
        <v>41</v>
      </c>
      <c r="E24" s="119"/>
      <c r="F24" s="73">
        <v>19448</v>
      </c>
      <c r="G24" s="57"/>
      <c r="H24" s="87"/>
      <c r="J24" s="5"/>
    </row>
    <row r="25" spans="1:10" ht="17.25" customHeight="1" thickBot="1">
      <c r="A25" s="27">
        <v>750</v>
      </c>
      <c r="B25" s="27">
        <v>75075</v>
      </c>
      <c r="C25" s="27"/>
      <c r="D25" s="101" t="s">
        <v>6</v>
      </c>
      <c r="E25" s="103">
        <f>SUM(E26+E41)</f>
        <v>21502</v>
      </c>
      <c r="F25" s="45"/>
      <c r="G25" s="46">
        <f>E25+F25</f>
        <v>21502</v>
      </c>
      <c r="H25" s="87"/>
      <c r="J25" s="5"/>
    </row>
    <row r="26" spans="1:10" ht="15">
      <c r="A26" s="109"/>
      <c r="B26" s="109"/>
      <c r="C26" s="80">
        <v>4210</v>
      </c>
      <c r="D26" s="48" t="s">
        <v>9</v>
      </c>
      <c r="E26" s="25">
        <f>SUM(E27:E40)</f>
        <v>6819</v>
      </c>
      <c r="F26" s="49"/>
      <c r="G26" s="50"/>
      <c r="H26" s="87"/>
      <c r="J26" s="5"/>
    </row>
    <row r="27" spans="1:10" ht="20.25" customHeight="1">
      <c r="A27" s="109"/>
      <c r="B27" s="109"/>
      <c r="C27" s="107"/>
      <c r="D27" s="51" t="s">
        <v>33</v>
      </c>
      <c r="E27" s="21">
        <v>281</v>
      </c>
      <c r="F27" s="55"/>
      <c r="G27" s="52"/>
      <c r="H27" s="87"/>
      <c r="J27" s="4"/>
    </row>
    <row r="28" spans="1:10" ht="20.25" customHeight="1">
      <c r="A28" s="109"/>
      <c r="B28" s="109"/>
      <c r="C28" s="107"/>
      <c r="D28" s="51" t="s">
        <v>20</v>
      </c>
      <c r="E28" s="21">
        <v>224</v>
      </c>
      <c r="F28" s="55"/>
      <c r="G28" s="52"/>
      <c r="H28" s="87"/>
      <c r="J28" s="4"/>
    </row>
    <row r="29" spans="1:10" ht="20.25" customHeight="1">
      <c r="A29" s="109"/>
      <c r="B29" s="109"/>
      <c r="C29" s="107"/>
      <c r="D29" s="51" t="s">
        <v>8</v>
      </c>
      <c r="E29" s="21">
        <v>1508</v>
      </c>
      <c r="F29" s="55"/>
      <c r="G29" s="52"/>
      <c r="H29" s="87"/>
      <c r="J29" s="4"/>
    </row>
    <row r="30" spans="1:10" ht="20.25" customHeight="1">
      <c r="A30" s="109"/>
      <c r="B30" s="109"/>
      <c r="C30" s="107"/>
      <c r="D30" s="51" t="s">
        <v>21</v>
      </c>
      <c r="E30" s="21">
        <v>650</v>
      </c>
      <c r="F30" s="55"/>
      <c r="G30" s="52"/>
      <c r="H30" s="87"/>
      <c r="J30" s="4"/>
    </row>
    <row r="31" spans="1:10" ht="20.25" customHeight="1">
      <c r="A31" s="109"/>
      <c r="B31" s="109"/>
      <c r="C31" s="107"/>
      <c r="D31" s="51" t="s">
        <v>35</v>
      </c>
      <c r="E31" s="21">
        <v>317</v>
      </c>
      <c r="F31" s="55"/>
      <c r="G31" s="52"/>
      <c r="H31" s="87"/>
      <c r="J31" s="4"/>
    </row>
    <row r="32" spans="1:10" ht="20.25" customHeight="1">
      <c r="A32" s="109"/>
      <c r="B32" s="109"/>
      <c r="C32" s="107"/>
      <c r="D32" s="51" t="s">
        <v>22</v>
      </c>
      <c r="E32" s="21">
        <v>895</v>
      </c>
      <c r="F32" s="55"/>
      <c r="G32" s="52"/>
      <c r="H32" s="87"/>
      <c r="J32" s="4"/>
    </row>
    <row r="33" spans="1:10" ht="20.25" customHeight="1">
      <c r="A33" s="109"/>
      <c r="B33" s="109"/>
      <c r="C33" s="107"/>
      <c r="D33" s="51" t="s">
        <v>23</v>
      </c>
      <c r="E33" s="21">
        <v>360</v>
      </c>
      <c r="F33" s="55"/>
      <c r="G33" s="52"/>
      <c r="H33" s="87"/>
      <c r="J33" s="4"/>
    </row>
    <row r="34" spans="1:10" s="10" customFormat="1" ht="20.25" customHeight="1">
      <c r="A34" s="109"/>
      <c r="B34" s="109"/>
      <c r="C34" s="107"/>
      <c r="D34" s="51" t="s">
        <v>24</v>
      </c>
      <c r="E34" s="21">
        <v>201</v>
      </c>
      <c r="F34" s="55"/>
      <c r="G34" s="52"/>
      <c r="H34" s="90"/>
      <c r="J34" s="11"/>
    </row>
    <row r="35" spans="1:10" s="10" customFormat="1" ht="18.75" customHeight="1">
      <c r="A35" s="109"/>
      <c r="B35" s="109"/>
      <c r="C35" s="107"/>
      <c r="D35" s="51" t="s">
        <v>25</v>
      </c>
      <c r="E35" s="21">
        <v>229</v>
      </c>
      <c r="F35" s="55"/>
      <c r="G35" s="52"/>
      <c r="H35" s="90"/>
      <c r="J35" s="11"/>
    </row>
    <row r="36" spans="1:10" ht="20.25" customHeight="1">
      <c r="A36" s="109"/>
      <c r="B36" s="109"/>
      <c r="C36" s="107"/>
      <c r="D36" s="51" t="s">
        <v>27</v>
      </c>
      <c r="E36" s="21">
        <v>390</v>
      </c>
      <c r="F36" s="55"/>
      <c r="G36" s="52"/>
      <c r="H36" s="87"/>
      <c r="J36" s="4"/>
    </row>
    <row r="37" spans="1:10" ht="20.25" customHeight="1">
      <c r="A37" s="109"/>
      <c r="B37" s="109"/>
      <c r="C37" s="107"/>
      <c r="D37" s="51" t="s">
        <v>28</v>
      </c>
      <c r="E37" s="21">
        <v>100</v>
      </c>
      <c r="F37" s="55"/>
      <c r="G37" s="52"/>
      <c r="H37" s="87"/>
      <c r="J37" s="4"/>
    </row>
    <row r="38" spans="1:10" ht="20.25" customHeight="1">
      <c r="A38" s="109"/>
      <c r="B38" s="109"/>
      <c r="C38" s="107"/>
      <c r="D38" s="51" t="s">
        <v>29</v>
      </c>
      <c r="E38" s="21">
        <v>988</v>
      </c>
      <c r="F38" s="55"/>
      <c r="G38" s="52"/>
      <c r="H38" s="87"/>
      <c r="J38" s="4"/>
    </row>
    <row r="39" spans="1:10" ht="20.25" customHeight="1">
      <c r="A39" s="109"/>
      <c r="B39" s="109"/>
      <c r="C39" s="107"/>
      <c r="D39" s="51" t="s">
        <v>32</v>
      </c>
      <c r="E39" s="21">
        <v>176</v>
      </c>
      <c r="F39" s="55"/>
      <c r="G39" s="52"/>
      <c r="H39" s="87"/>
      <c r="J39" s="4"/>
    </row>
    <row r="40" spans="1:10" ht="20.25" customHeight="1">
      <c r="A40" s="109"/>
      <c r="B40" s="109"/>
      <c r="C40" s="108"/>
      <c r="D40" s="51" t="s">
        <v>30</v>
      </c>
      <c r="E40" s="21">
        <v>500</v>
      </c>
      <c r="F40" s="55"/>
      <c r="G40" s="52"/>
      <c r="H40" s="87"/>
      <c r="J40" s="4"/>
    </row>
    <row r="41" spans="1:10" ht="15">
      <c r="A41" s="109"/>
      <c r="B41" s="109"/>
      <c r="C41" s="81">
        <v>4300</v>
      </c>
      <c r="D41" s="51" t="s">
        <v>9</v>
      </c>
      <c r="E41" s="20">
        <f>SUM(E42:E58)</f>
        <v>14683</v>
      </c>
      <c r="F41" s="55"/>
      <c r="G41" s="52"/>
      <c r="H41" s="87"/>
      <c r="J41" s="4"/>
    </row>
    <row r="42" spans="1:10" ht="15">
      <c r="A42" s="109"/>
      <c r="B42" s="109"/>
      <c r="C42" s="112"/>
      <c r="D42" s="51" t="s">
        <v>13</v>
      </c>
      <c r="E42" s="21">
        <v>1096</v>
      </c>
      <c r="F42" s="55"/>
      <c r="G42" s="52"/>
      <c r="H42" s="87"/>
      <c r="J42" s="4"/>
    </row>
    <row r="43" spans="1:10" ht="19.5" customHeight="1">
      <c r="A43" s="109"/>
      <c r="B43" s="109"/>
      <c r="C43" s="107"/>
      <c r="D43" s="51" t="s">
        <v>14</v>
      </c>
      <c r="E43" s="21">
        <v>1192</v>
      </c>
      <c r="F43" s="55"/>
      <c r="G43" s="52"/>
      <c r="H43" s="87"/>
      <c r="J43" s="4"/>
    </row>
    <row r="44" spans="1:10" ht="19.5" customHeight="1">
      <c r="A44" s="109"/>
      <c r="B44" s="109"/>
      <c r="C44" s="107"/>
      <c r="D44" s="51" t="s">
        <v>16</v>
      </c>
      <c r="E44" s="21">
        <v>855</v>
      </c>
      <c r="F44" s="55"/>
      <c r="G44" s="52"/>
      <c r="H44" s="87"/>
      <c r="J44" s="4"/>
    </row>
    <row r="45" spans="1:10" ht="19.5" customHeight="1">
      <c r="A45" s="109"/>
      <c r="B45" s="109"/>
      <c r="C45" s="107"/>
      <c r="D45" s="51" t="s">
        <v>33</v>
      </c>
      <c r="E45" s="21">
        <v>390</v>
      </c>
      <c r="F45" s="55"/>
      <c r="G45" s="52"/>
      <c r="H45" s="87"/>
      <c r="J45" s="4"/>
    </row>
    <row r="46" spans="1:10" ht="19.5" customHeight="1">
      <c r="A46" s="109"/>
      <c r="B46" s="109"/>
      <c r="C46" s="107"/>
      <c r="D46" s="51" t="s">
        <v>17</v>
      </c>
      <c r="E46" s="21">
        <v>786</v>
      </c>
      <c r="F46" s="55"/>
      <c r="G46" s="52"/>
      <c r="H46" s="87"/>
      <c r="J46" s="4"/>
    </row>
    <row r="47" spans="1:10" ht="19.5" customHeight="1">
      <c r="A47" s="109"/>
      <c r="B47" s="109"/>
      <c r="C47" s="107"/>
      <c r="D47" s="51" t="s">
        <v>19</v>
      </c>
      <c r="E47" s="21">
        <v>65</v>
      </c>
      <c r="F47" s="55"/>
      <c r="G47" s="52"/>
      <c r="H47" s="87"/>
      <c r="J47" s="4"/>
    </row>
    <row r="48" spans="1:10" ht="19.5" customHeight="1">
      <c r="A48" s="109"/>
      <c r="B48" s="109"/>
      <c r="C48" s="107"/>
      <c r="D48" s="51" t="s">
        <v>20</v>
      </c>
      <c r="E48" s="21">
        <v>500</v>
      </c>
      <c r="F48" s="55"/>
      <c r="G48" s="52"/>
      <c r="H48" s="87"/>
      <c r="J48" s="4"/>
    </row>
    <row r="49" spans="1:10" ht="19.5" customHeight="1">
      <c r="A49" s="109"/>
      <c r="B49" s="109"/>
      <c r="C49" s="107"/>
      <c r="D49" s="51" t="s">
        <v>21</v>
      </c>
      <c r="E49" s="21">
        <v>900</v>
      </c>
      <c r="F49" s="55"/>
      <c r="G49" s="52"/>
      <c r="H49" s="87"/>
      <c r="J49" s="4"/>
    </row>
    <row r="50" spans="1:10" ht="19.5" customHeight="1">
      <c r="A50" s="109"/>
      <c r="B50" s="109"/>
      <c r="C50" s="107"/>
      <c r="D50" s="51" t="s">
        <v>35</v>
      </c>
      <c r="E50" s="21">
        <v>591</v>
      </c>
      <c r="F50" s="55"/>
      <c r="G50" s="52"/>
      <c r="H50" s="87"/>
      <c r="J50" s="4"/>
    </row>
    <row r="51" spans="1:10" ht="19.5" customHeight="1">
      <c r="A51" s="109"/>
      <c r="B51" s="109"/>
      <c r="C51" s="107"/>
      <c r="D51" s="51" t="s">
        <v>22</v>
      </c>
      <c r="E51" s="21">
        <v>3605</v>
      </c>
      <c r="F51" s="55"/>
      <c r="G51" s="52"/>
      <c r="H51" s="87"/>
      <c r="J51" s="4"/>
    </row>
    <row r="52" spans="1:10" ht="19.5" customHeight="1">
      <c r="A52" s="109"/>
      <c r="B52" s="109"/>
      <c r="C52" s="107"/>
      <c r="D52" s="51" t="s">
        <v>23</v>
      </c>
      <c r="E52" s="21">
        <v>450</v>
      </c>
      <c r="F52" s="55"/>
      <c r="G52" s="52"/>
      <c r="H52" s="87"/>
      <c r="J52" s="4"/>
    </row>
    <row r="53" spans="1:10" s="10" customFormat="1" ht="19.5" customHeight="1">
      <c r="A53" s="109"/>
      <c r="B53" s="109"/>
      <c r="C53" s="107"/>
      <c r="D53" s="51" t="s">
        <v>24</v>
      </c>
      <c r="E53" s="21">
        <v>600</v>
      </c>
      <c r="F53" s="55"/>
      <c r="G53" s="52"/>
      <c r="H53" s="90"/>
      <c r="J53" s="11"/>
    </row>
    <row r="54" spans="1:10" ht="19.5" customHeight="1">
      <c r="A54" s="109"/>
      <c r="B54" s="109"/>
      <c r="C54" s="107"/>
      <c r="D54" s="51" t="s">
        <v>25</v>
      </c>
      <c r="E54" s="21">
        <v>665</v>
      </c>
      <c r="F54" s="55"/>
      <c r="G54" s="52"/>
      <c r="H54" s="87"/>
      <c r="J54" s="4"/>
    </row>
    <row r="55" spans="1:10" ht="19.5" customHeight="1">
      <c r="A55" s="109"/>
      <c r="B55" s="109"/>
      <c r="C55" s="107"/>
      <c r="D55" s="51" t="s">
        <v>27</v>
      </c>
      <c r="E55" s="21">
        <v>650</v>
      </c>
      <c r="F55" s="55"/>
      <c r="G55" s="52"/>
      <c r="H55" s="87"/>
      <c r="J55" s="4"/>
    </row>
    <row r="56" spans="1:10" ht="19.5" customHeight="1">
      <c r="A56" s="109"/>
      <c r="B56" s="109"/>
      <c r="C56" s="107"/>
      <c r="D56" s="51" t="s">
        <v>28</v>
      </c>
      <c r="E56" s="21">
        <v>500</v>
      </c>
      <c r="F56" s="55"/>
      <c r="G56" s="52"/>
      <c r="H56" s="87"/>
      <c r="J56" s="4"/>
    </row>
    <row r="57" spans="1:10" ht="19.5" customHeight="1">
      <c r="A57" s="109"/>
      <c r="B57" s="109"/>
      <c r="C57" s="107"/>
      <c r="D57" s="54" t="s">
        <v>29</v>
      </c>
      <c r="E57" s="24">
        <v>988</v>
      </c>
      <c r="F57" s="56"/>
      <c r="G57" s="57"/>
      <c r="H57" s="87"/>
      <c r="J57" s="4"/>
    </row>
    <row r="58" spans="1:10" ht="19.5" customHeight="1" thickBot="1">
      <c r="A58" s="109"/>
      <c r="B58" s="109"/>
      <c r="C58" s="111"/>
      <c r="D58" s="54" t="s">
        <v>32</v>
      </c>
      <c r="E58" s="24">
        <v>850</v>
      </c>
      <c r="F58" s="56"/>
      <c r="G58" s="57"/>
      <c r="H58" s="87"/>
      <c r="J58" s="4"/>
    </row>
    <row r="59" spans="1:10" ht="24" customHeight="1" thickBot="1">
      <c r="A59" s="27">
        <v>754</v>
      </c>
      <c r="B59" s="27">
        <v>75412</v>
      </c>
      <c r="C59" s="27"/>
      <c r="D59" s="47" t="s">
        <v>6</v>
      </c>
      <c r="E59" s="86">
        <f>SUM(E60)</f>
        <v>2000</v>
      </c>
      <c r="F59" s="32"/>
      <c r="G59" s="46">
        <f>E59+F59</f>
        <v>2000</v>
      </c>
      <c r="H59" s="87"/>
      <c r="J59" s="4"/>
    </row>
    <row r="60" spans="1:10" ht="15.75" thickBot="1">
      <c r="A60" s="110"/>
      <c r="B60" s="110"/>
      <c r="C60" s="80">
        <v>4210</v>
      </c>
      <c r="D60" s="48" t="s">
        <v>9</v>
      </c>
      <c r="E60" s="25">
        <f>SUM(E61)</f>
        <v>2000</v>
      </c>
      <c r="F60" s="49"/>
      <c r="G60" s="50"/>
      <c r="H60" s="87"/>
      <c r="J60" s="4"/>
    </row>
    <row r="61" spans="1:10" ht="19.5" customHeight="1" thickBot="1">
      <c r="A61" s="111"/>
      <c r="B61" s="111"/>
      <c r="C61" s="27"/>
      <c r="D61" s="85" t="s">
        <v>26</v>
      </c>
      <c r="E61" s="86">
        <v>2000</v>
      </c>
      <c r="F61" s="32"/>
      <c r="G61" s="46"/>
      <c r="H61" s="87"/>
      <c r="J61" s="4"/>
    </row>
    <row r="62" spans="1:10" ht="22.5" customHeight="1" thickBot="1">
      <c r="A62" s="27">
        <v>900</v>
      </c>
      <c r="B62" s="27">
        <v>90015</v>
      </c>
      <c r="C62" s="27"/>
      <c r="D62" s="47" t="s">
        <v>6</v>
      </c>
      <c r="E62" s="28">
        <f>SUM(E63+E66)</f>
        <v>300</v>
      </c>
      <c r="F62" s="45">
        <f>SUM(F65)</f>
        <v>98653</v>
      </c>
      <c r="G62" s="46">
        <f>SUM(E62:F62)</f>
        <v>98953</v>
      </c>
      <c r="H62" s="87"/>
      <c r="J62" s="5"/>
    </row>
    <row r="63" spans="1:10" ht="15">
      <c r="A63" s="110"/>
      <c r="B63" s="110"/>
      <c r="C63" s="84">
        <v>4210</v>
      </c>
      <c r="D63" s="48" t="s">
        <v>9</v>
      </c>
      <c r="E63" s="25">
        <f>SUM(E64:E65)</f>
        <v>300</v>
      </c>
      <c r="F63" s="49"/>
      <c r="G63" s="50"/>
      <c r="H63" s="87"/>
      <c r="J63" s="4"/>
    </row>
    <row r="64" spans="1:10" ht="15.75" thickBot="1">
      <c r="A64" s="107"/>
      <c r="B64" s="107"/>
      <c r="C64" s="83"/>
      <c r="D64" s="48" t="s">
        <v>11</v>
      </c>
      <c r="E64" s="71">
        <v>300</v>
      </c>
      <c r="F64" s="49"/>
      <c r="G64" s="50"/>
      <c r="H64" s="87"/>
      <c r="J64" s="4"/>
    </row>
    <row r="65" spans="1:10" ht="19.5" customHeight="1" thickBot="1">
      <c r="A65" s="107"/>
      <c r="B65" s="107"/>
      <c r="C65" s="27"/>
      <c r="D65" s="47" t="s">
        <v>6</v>
      </c>
      <c r="E65" s="86">
        <f>E66</f>
        <v>0</v>
      </c>
      <c r="F65" s="32">
        <f>F66</f>
        <v>98653</v>
      </c>
      <c r="G65" s="46"/>
      <c r="H65" s="87"/>
      <c r="J65" s="4"/>
    </row>
    <row r="66" spans="1:10" ht="19.5" customHeight="1">
      <c r="A66" s="107"/>
      <c r="B66" s="107"/>
      <c r="C66" s="29">
        <v>6050</v>
      </c>
      <c r="D66" s="58" t="s">
        <v>9</v>
      </c>
      <c r="E66" s="91"/>
      <c r="F66" s="59">
        <f>SUM(F67:F71)</f>
        <v>98653</v>
      </c>
      <c r="G66" s="50"/>
      <c r="H66" s="87"/>
      <c r="J66" s="4"/>
    </row>
    <row r="67" spans="1:10" ht="19.5" customHeight="1">
      <c r="A67" s="107"/>
      <c r="B67" s="107"/>
      <c r="C67" s="29"/>
      <c r="D67" s="51" t="s">
        <v>14</v>
      </c>
      <c r="E67" s="66"/>
      <c r="F67" s="33">
        <v>4293</v>
      </c>
      <c r="G67" s="52"/>
      <c r="H67" s="87"/>
      <c r="J67" s="4"/>
    </row>
    <row r="68" spans="1:10" ht="19.5" customHeight="1">
      <c r="A68" s="107"/>
      <c r="B68" s="107"/>
      <c r="C68" s="29"/>
      <c r="D68" s="51" t="s">
        <v>35</v>
      </c>
      <c r="E68" s="66"/>
      <c r="F68" s="33">
        <v>8000</v>
      </c>
      <c r="G68" s="52"/>
      <c r="H68" s="87"/>
      <c r="J68" s="4"/>
    </row>
    <row r="69" spans="1:10" ht="19.5" customHeight="1">
      <c r="A69" s="107"/>
      <c r="B69" s="107"/>
      <c r="C69" s="29"/>
      <c r="D69" s="51" t="s">
        <v>22</v>
      </c>
      <c r="E69" s="66"/>
      <c r="F69" s="33">
        <v>35028</v>
      </c>
      <c r="G69" s="52"/>
      <c r="H69" s="87"/>
      <c r="J69" s="4"/>
    </row>
    <row r="70" spans="1:10" ht="19.5" customHeight="1">
      <c r="A70" s="107"/>
      <c r="B70" s="107"/>
      <c r="C70" s="29"/>
      <c r="D70" s="51" t="s">
        <v>34</v>
      </c>
      <c r="E70" s="66"/>
      <c r="F70" s="33">
        <v>12104</v>
      </c>
      <c r="G70" s="52"/>
      <c r="H70" s="87"/>
      <c r="J70" s="4"/>
    </row>
    <row r="71" spans="1:10" ht="19.5" customHeight="1" thickBot="1">
      <c r="A71" s="111"/>
      <c r="B71" s="111"/>
      <c r="C71" s="29"/>
      <c r="D71" s="54" t="s">
        <v>11</v>
      </c>
      <c r="E71" s="68"/>
      <c r="F71" s="39">
        <v>39228</v>
      </c>
      <c r="G71" s="52"/>
      <c r="H71" s="87"/>
      <c r="J71" s="4"/>
    </row>
    <row r="72" spans="1:10" ht="22.5" customHeight="1" thickBot="1">
      <c r="A72" s="27">
        <v>921</v>
      </c>
      <c r="B72" s="27">
        <v>92195</v>
      </c>
      <c r="C72" s="27"/>
      <c r="D72" s="47" t="s">
        <v>6</v>
      </c>
      <c r="E72" s="28">
        <f>SUM(E73+E76)</f>
        <v>6270</v>
      </c>
      <c r="F72" s="45"/>
      <c r="G72" s="46">
        <f>E72+F72</f>
        <v>6270</v>
      </c>
      <c r="H72" s="87"/>
      <c r="J72" s="5"/>
    </row>
    <row r="73" spans="1:10" ht="15">
      <c r="A73" s="107"/>
      <c r="B73" s="107"/>
      <c r="C73" s="80">
        <v>4210</v>
      </c>
      <c r="D73" s="48" t="s">
        <v>9</v>
      </c>
      <c r="E73" s="25">
        <f>SUM(E74:E75)</f>
        <v>6270</v>
      </c>
      <c r="F73" s="49"/>
      <c r="G73" s="50"/>
      <c r="H73" s="87"/>
      <c r="J73" s="4"/>
    </row>
    <row r="74" spans="1:10" ht="15">
      <c r="A74" s="107"/>
      <c r="B74" s="107"/>
      <c r="C74" s="79"/>
      <c r="D74" s="48" t="s">
        <v>26</v>
      </c>
      <c r="E74" s="71">
        <v>3770</v>
      </c>
      <c r="F74" s="49"/>
      <c r="G74" s="50"/>
      <c r="H74" s="87"/>
      <c r="J74" s="4"/>
    </row>
    <row r="75" spans="1:10" s="10" customFormat="1" ht="16.5" customHeight="1" thickBot="1">
      <c r="A75" s="107"/>
      <c r="B75" s="107"/>
      <c r="C75" s="82"/>
      <c r="D75" s="51" t="s">
        <v>36</v>
      </c>
      <c r="E75" s="21">
        <v>2500</v>
      </c>
      <c r="F75" s="60"/>
      <c r="G75" s="52"/>
      <c r="H75" s="90"/>
      <c r="J75" s="11"/>
    </row>
    <row r="76" spans="1:10" ht="15.75" hidden="1" thickBot="1">
      <c r="A76" s="107"/>
      <c r="B76" s="107"/>
      <c r="C76" s="81">
        <v>4300</v>
      </c>
      <c r="D76" s="51" t="s">
        <v>9</v>
      </c>
      <c r="E76" s="20">
        <f>SUM(E77)</f>
        <v>0</v>
      </c>
      <c r="F76" s="55"/>
      <c r="G76" s="52"/>
      <c r="H76" s="87"/>
      <c r="J76" s="4"/>
    </row>
    <row r="77" spans="1:10" ht="15.75" hidden="1" thickBot="1">
      <c r="A77" s="107"/>
      <c r="B77" s="107"/>
      <c r="C77" s="82"/>
      <c r="D77" s="54" t="s">
        <v>17</v>
      </c>
      <c r="E77" s="24"/>
      <c r="F77" s="56"/>
      <c r="G77" s="57"/>
      <c r="H77" s="87"/>
      <c r="J77" s="4"/>
    </row>
    <row r="78" spans="1:10" ht="22.5" customHeight="1" thickBot="1">
      <c r="A78" s="27">
        <v>926</v>
      </c>
      <c r="B78" s="27"/>
      <c r="C78" s="27"/>
      <c r="D78" s="47" t="s">
        <v>6</v>
      </c>
      <c r="E78" s="28">
        <f>E80+E83</f>
        <v>12070</v>
      </c>
      <c r="F78" s="45">
        <f>F82+F79</f>
        <v>369938</v>
      </c>
      <c r="G78" s="46">
        <f>E78+F78</f>
        <v>382008</v>
      </c>
      <c r="H78" s="87"/>
      <c r="J78" s="5"/>
    </row>
    <row r="79" spans="1:10" ht="17.25" customHeight="1" thickBot="1">
      <c r="A79" s="106"/>
      <c r="B79" s="26">
        <v>92605</v>
      </c>
      <c r="C79" s="27"/>
      <c r="D79" s="47" t="s">
        <v>6</v>
      </c>
      <c r="E79" s="28">
        <f>E80</f>
        <v>9500</v>
      </c>
      <c r="F79" s="61"/>
      <c r="G79" s="46"/>
      <c r="H79" s="87"/>
      <c r="J79" s="5"/>
    </row>
    <row r="80" spans="1:10" ht="17.25" customHeight="1">
      <c r="A80" s="107"/>
      <c r="B80" s="107"/>
      <c r="C80" s="80">
        <v>4210</v>
      </c>
      <c r="D80" s="48" t="s">
        <v>9</v>
      </c>
      <c r="E80" s="25">
        <f>SUM(E81:E81)</f>
        <v>9500</v>
      </c>
      <c r="F80" s="49"/>
      <c r="G80" s="50"/>
      <c r="H80" s="87"/>
      <c r="J80" s="4"/>
    </row>
    <row r="81" spans="1:13" ht="16.5" customHeight="1" thickBot="1">
      <c r="A81" s="107"/>
      <c r="B81" s="107"/>
      <c r="C81" s="81"/>
      <c r="D81" s="51" t="s">
        <v>8</v>
      </c>
      <c r="E81" s="21">
        <v>9500</v>
      </c>
      <c r="F81" s="55"/>
      <c r="G81" s="52"/>
      <c r="H81" s="87"/>
      <c r="J81" s="5"/>
    </row>
    <row r="82" spans="1:13" ht="15.75" thickBot="1">
      <c r="A82" s="106"/>
      <c r="B82" s="62">
        <v>92695</v>
      </c>
      <c r="C82" s="26"/>
      <c r="D82" s="47" t="s">
        <v>6</v>
      </c>
      <c r="E82" s="28">
        <f>SUM(E83)</f>
        <v>2570</v>
      </c>
      <c r="F82" s="63">
        <f>F87</f>
        <v>369938</v>
      </c>
      <c r="G82" s="64"/>
      <c r="H82" s="87"/>
      <c r="J82" s="5"/>
    </row>
    <row r="83" spans="1:13" ht="15">
      <c r="A83" s="107"/>
      <c r="B83" s="65"/>
      <c r="C83" s="80">
        <v>4210</v>
      </c>
      <c r="D83" s="48" t="s">
        <v>9</v>
      </c>
      <c r="E83" s="25">
        <f>SUM(E84:E86)</f>
        <v>2570</v>
      </c>
      <c r="F83" s="49"/>
      <c r="G83" s="50"/>
      <c r="H83" s="87"/>
      <c r="J83" s="5"/>
    </row>
    <row r="84" spans="1:13" ht="15">
      <c r="A84" s="107"/>
      <c r="B84" s="65"/>
      <c r="C84" s="104"/>
      <c r="D84" s="48" t="s">
        <v>17</v>
      </c>
      <c r="E84" s="25">
        <v>585</v>
      </c>
      <c r="F84" s="49"/>
      <c r="G84" s="50"/>
      <c r="H84" s="87"/>
      <c r="J84" s="5"/>
    </row>
    <row r="85" spans="1:13" ht="15">
      <c r="A85" s="107"/>
      <c r="B85" s="65"/>
      <c r="C85" s="81"/>
      <c r="D85" s="51" t="s">
        <v>27</v>
      </c>
      <c r="E85" s="21">
        <v>1185</v>
      </c>
      <c r="F85" s="55"/>
      <c r="G85" s="52"/>
      <c r="H85" s="87"/>
      <c r="J85" s="5"/>
    </row>
    <row r="86" spans="1:13" ht="15">
      <c r="A86" s="107"/>
      <c r="B86" s="65"/>
      <c r="C86" s="81"/>
      <c r="D86" s="51" t="s">
        <v>26</v>
      </c>
      <c r="E86" s="21">
        <v>800</v>
      </c>
      <c r="F86" s="55"/>
      <c r="G86" s="52"/>
      <c r="H86" s="87"/>
      <c r="J86" s="5"/>
    </row>
    <row r="87" spans="1:13" ht="16.5" customHeight="1">
      <c r="A87" s="107"/>
      <c r="B87" s="65"/>
      <c r="C87" s="81">
        <v>6050</v>
      </c>
      <c r="D87" s="51" t="s">
        <v>10</v>
      </c>
      <c r="E87" s="19"/>
      <c r="F87" s="31">
        <f>SUM(F88:F113)</f>
        <v>369938</v>
      </c>
      <c r="G87" s="52"/>
      <c r="H87" s="87"/>
      <c r="J87" s="7"/>
      <c r="L87" s="2"/>
      <c r="M87" s="2"/>
    </row>
    <row r="88" spans="1:13" ht="16.5" customHeight="1">
      <c r="A88" s="107"/>
      <c r="B88" s="65"/>
      <c r="C88" s="92"/>
      <c r="D88" s="66" t="s">
        <v>13</v>
      </c>
      <c r="E88" s="14"/>
      <c r="F88" s="34">
        <v>1107</v>
      </c>
      <c r="G88" s="38"/>
      <c r="H88" s="87"/>
      <c r="J88" s="7"/>
      <c r="L88" s="2"/>
      <c r="M88" s="2"/>
    </row>
    <row r="89" spans="1:13" ht="16.5" customHeight="1">
      <c r="A89" s="107"/>
      <c r="B89" s="65"/>
      <c r="C89" s="92"/>
      <c r="D89" s="66" t="s">
        <v>14</v>
      </c>
      <c r="E89" s="14"/>
      <c r="F89" s="34">
        <v>2210</v>
      </c>
      <c r="G89" s="38"/>
      <c r="H89" s="87"/>
      <c r="J89" s="7"/>
      <c r="L89" s="2"/>
      <c r="M89" s="2"/>
    </row>
    <row r="90" spans="1:13" ht="16.5" customHeight="1">
      <c r="A90" s="107"/>
      <c r="B90" s="65"/>
      <c r="C90" s="92"/>
      <c r="D90" s="66" t="s">
        <v>14</v>
      </c>
      <c r="E90" s="14"/>
      <c r="F90" s="34">
        <v>16141</v>
      </c>
      <c r="G90" s="38"/>
      <c r="H90" s="87"/>
      <c r="J90" s="7"/>
      <c r="L90" s="2"/>
      <c r="M90" s="2"/>
    </row>
    <row r="91" spans="1:13" ht="16.5" customHeight="1">
      <c r="A91" s="107"/>
      <c r="B91" s="65"/>
      <c r="C91" s="92"/>
      <c r="D91" s="66" t="s">
        <v>15</v>
      </c>
      <c r="E91" s="14"/>
      <c r="F91" s="34">
        <v>3500</v>
      </c>
      <c r="G91" s="38"/>
      <c r="H91" s="87"/>
      <c r="J91" s="7"/>
      <c r="L91" s="2"/>
      <c r="M91" s="2"/>
    </row>
    <row r="92" spans="1:13" ht="16.5" customHeight="1">
      <c r="A92" s="107"/>
      <c r="B92" s="65"/>
      <c r="C92" s="92"/>
      <c r="D92" s="66" t="s">
        <v>15</v>
      </c>
      <c r="E92" s="14"/>
      <c r="F92" s="34">
        <v>12628</v>
      </c>
      <c r="G92" s="38"/>
      <c r="H92" s="87"/>
      <c r="J92" s="7"/>
      <c r="L92" s="2"/>
      <c r="M92" s="2"/>
    </row>
    <row r="93" spans="1:13" ht="16.5" customHeight="1">
      <c r="A93" s="107"/>
      <c r="B93" s="65"/>
      <c r="C93" s="92"/>
      <c r="D93" s="66" t="s">
        <v>16</v>
      </c>
      <c r="E93" s="14"/>
      <c r="F93" s="34">
        <v>16261</v>
      </c>
      <c r="G93" s="38"/>
      <c r="H93" s="87"/>
      <c r="J93" s="7"/>
      <c r="L93" s="2"/>
      <c r="M93" s="2"/>
    </row>
    <row r="94" spans="1:13" ht="16.5" customHeight="1">
      <c r="A94" s="107"/>
      <c r="B94" s="65"/>
      <c r="C94" s="92"/>
      <c r="D94" s="66" t="s">
        <v>33</v>
      </c>
      <c r="E94" s="14"/>
      <c r="F94" s="34">
        <v>14943</v>
      </c>
      <c r="G94" s="38"/>
      <c r="H94" s="87"/>
      <c r="J94" s="7"/>
      <c r="L94" s="2"/>
      <c r="M94" s="2"/>
    </row>
    <row r="95" spans="1:13" ht="16.5" customHeight="1">
      <c r="A95" s="107"/>
      <c r="B95" s="65"/>
      <c r="C95" s="92"/>
      <c r="D95" s="66" t="s">
        <v>17</v>
      </c>
      <c r="E95" s="14"/>
      <c r="F95" s="34">
        <v>13351</v>
      </c>
      <c r="G95" s="38"/>
      <c r="H95" s="87"/>
      <c r="J95" s="7"/>
      <c r="L95" s="2"/>
      <c r="M95" s="2"/>
    </row>
    <row r="96" spans="1:13" ht="16.5" customHeight="1">
      <c r="A96" s="107"/>
      <c r="B96" s="65"/>
      <c r="C96" s="92"/>
      <c r="D96" s="66" t="s">
        <v>18</v>
      </c>
      <c r="E96" s="14"/>
      <c r="F96" s="34">
        <v>24468</v>
      </c>
      <c r="G96" s="38"/>
      <c r="H96" s="87"/>
      <c r="J96" s="7"/>
      <c r="L96" s="2"/>
      <c r="M96" s="2"/>
    </row>
    <row r="97" spans="1:13" s="10" customFormat="1" ht="16.5" customHeight="1">
      <c r="A97" s="107"/>
      <c r="B97" s="65"/>
      <c r="C97" s="92"/>
      <c r="D97" s="66" t="s">
        <v>19</v>
      </c>
      <c r="E97" s="14"/>
      <c r="F97" s="34">
        <v>19065</v>
      </c>
      <c r="G97" s="38"/>
      <c r="H97" s="90"/>
      <c r="J97" s="12"/>
      <c r="L97" s="13"/>
      <c r="M97" s="13"/>
    </row>
    <row r="98" spans="1:13" ht="16.5" customHeight="1">
      <c r="A98" s="107"/>
      <c r="B98" s="65"/>
      <c r="C98" s="92"/>
      <c r="D98" s="66" t="s">
        <v>12</v>
      </c>
      <c r="E98" s="14"/>
      <c r="F98" s="34">
        <v>22254</v>
      </c>
      <c r="G98" s="38"/>
      <c r="H98" s="87"/>
      <c r="J98" s="7"/>
      <c r="L98" s="2"/>
      <c r="M98" s="2"/>
    </row>
    <row r="99" spans="1:13" ht="16.5" customHeight="1">
      <c r="A99" s="107"/>
      <c r="B99" s="65"/>
      <c r="C99" s="92"/>
      <c r="D99" s="66" t="s">
        <v>20</v>
      </c>
      <c r="E99" s="14"/>
      <c r="F99" s="34">
        <v>11800</v>
      </c>
      <c r="G99" s="38"/>
      <c r="H99" s="87"/>
      <c r="J99" s="7"/>
      <c r="L99" s="2"/>
      <c r="M99" s="2"/>
    </row>
    <row r="100" spans="1:13" ht="16.5" customHeight="1">
      <c r="A100" s="107"/>
      <c r="B100" s="65"/>
      <c r="C100" s="92"/>
      <c r="D100" s="66" t="s">
        <v>20</v>
      </c>
      <c r="E100" s="14"/>
      <c r="F100" s="34">
        <v>11945</v>
      </c>
      <c r="G100" s="38"/>
      <c r="H100" s="87"/>
      <c r="J100" s="7"/>
      <c r="L100" s="2"/>
      <c r="M100" s="2"/>
    </row>
    <row r="101" spans="1:13" ht="16.5" customHeight="1">
      <c r="A101" s="107"/>
      <c r="B101" s="65"/>
      <c r="C101" s="92"/>
      <c r="D101" s="66" t="s">
        <v>8</v>
      </c>
      <c r="E101" s="14"/>
      <c r="F101" s="34">
        <v>25200</v>
      </c>
      <c r="G101" s="38"/>
      <c r="H101" s="87"/>
      <c r="J101" s="7"/>
      <c r="L101" s="2"/>
      <c r="M101" s="2"/>
    </row>
    <row r="102" spans="1:13" ht="16.5" customHeight="1">
      <c r="A102" s="107"/>
      <c r="B102" s="65"/>
      <c r="C102" s="92"/>
      <c r="D102" s="66" t="s">
        <v>21</v>
      </c>
      <c r="E102" s="14"/>
      <c r="F102" s="34">
        <v>30112</v>
      </c>
      <c r="G102" s="38"/>
      <c r="H102" s="87"/>
      <c r="J102" s="7"/>
      <c r="L102" s="2"/>
      <c r="M102" s="2"/>
    </row>
    <row r="103" spans="1:13" ht="16.5" customHeight="1">
      <c r="A103" s="107"/>
      <c r="B103" s="65"/>
      <c r="C103" s="92"/>
      <c r="D103" s="66" t="s">
        <v>23</v>
      </c>
      <c r="E103" s="14"/>
      <c r="F103" s="34">
        <v>15396</v>
      </c>
      <c r="G103" s="38"/>
      <c r="H103" s="87"/>
      <c r="J103" s="7"/>
      <c r="L103" s="2"/>
      <c r="M103" s="2"/>
    </row>
    <row r="104" spans="1:13" s="10" customFormat="1" ht="16.5" customHeight="1">
      <c r="A104" s="107"/>
      <c r="B104" s="65"/>
      <c r="C104" s="92"/>
      <c r="D104" s="66" t="s">
        <v>24</v>
      </c>
      <c r="E104" s="14"/>
      <c r="F104" s="34">
        <v>12912</v>
      </c>
      <c r="G104" s="38"/>
      <c r="H104" s="90"/>
      <c r="J104" s="12"/>
      <c r="L104" s="13"/>
      <c r="M104" s="13"/>
    </row>
    <row r="105" spans="1:13" s="10" customFormat="1" ht="16.5" customHeight="1">
      <c r="A105" s="107"/>
      <c r="B105" s="65"/>
      <c r="C105" s="92"/>
      <c r="D105" s="66" t="s">
        <v>25</v>
      </c>
      <c r="E105" s="14"/>
      <c r="F105" s="34">
        <v>4870</v>
      </c>
      <c r="G105" s="38"/>
      <c r="H105" s="90"/>
      <c r="J105" s="12"/>
      <c r="L105" s="13"/>
      <c r="M105" s="13"/>
    </row>
    <row r="106" spans="1:13" s="10" customFormat="1" ht="16.5" customHeight="1">
      <c r="A106" s="107"/>
      <c r="B106" s="65"/>
      <c r="C106" s="92"/>
      <c r="D106" s="66" t="s">
        <v>26</v>
      </c>
      <c r="E106" s="14"/>
      <c r="F106" s="34">
        <v>12127</v>
      </c>
      <c r="G106" s="38"/>
      <c r="H106" s="90"/>
      <c r="J106" s="12"/>
      <c r="L106" s="13"/>
      <c r="M106" s="13"/>
    </row>
    <row r="107" spans="1:13" s="10" customFormat="1" ht="16.5" customHeight="1">
      <c r="A107" s="107"/>
      <c r="B107" s="65"/>
      <c r="C107" s="92"/>
      <c r="D107" s="66" t="s">
        <v>27</v>
      </c>
      <c r="E107" s="14"/>
      <c r="F107" s="34">
        <v>20780</v>
      </c>
      <c r="G107" s="38"/>
      <c r="H107" s="90"/>
      <c r="J107" s="12"/>
      <c r="L107" s="13"/>
      <c r="M107" s="13"/>
    </row>
    <row r="108" spans="1:13" ht="16.5" customHeight="1">
      <c r="A108" s="107"/>
      <c r="B108" s="65"/>
      <c r="C108" s="92"/>
      <c r="D108" s="66" t="s">
        <v>7</v>
      </c>
      <c r="E108" s="14"/>
      <c r="F108" s="34">
        <v>19764</v>
      </c>
      <c r="G108" s="38"/>
      <c r="H108" s="87"/>
      <c r="J108" s="7"/>
      <c r="L108" s="2"/>
      <c r="M108" s="2"/>
    </row>
    <row r="109" spans="1:13" ht="16.5" customHeight="1">
      <c r="A109" s="107"/>
      <c r="B109" s="65"/>
      <c r="C109" s="92"/>
      <c r="D109" s="66" t="s">
        <v>29</v>
      </c>
      <c r="E109" s="14"/>
      <c r="F109" s="34">
        <v>21952</v>
      </c>
      <c r="G109" s="38"/>
      <c r="H109" s="87"/>
      <c r="I109" s="8"/>
      <c r="J109" s="9"/>
      <c r="L109" s="2"/>
      <c r="M109" s="2"/>
    </row>
    <row r="110" spans="1:13" ht="16.5" customHeight="1">
      <c r="A110" s="107"/>
      <c r="B110" s="65"/>
      <c r="C110" s="92"/>
      <c r="D110" s="66" t="s">
        <v>29</v>
      </c>
      <c r="E110" s="14"/>
      <c r="F110" s="34">
        <v>6000</v>
      </c>
      <c r="G110" s="38"/>
      <c r="H110" s="87"/>
      <c r="I110" s="8"/>
      <c r="J110" s="9"/>
      <c r="L110" s="2"/>
      <c r="M110" s="2"/>
    </row>
    <row r="111" spans="1:13" ht="16.5" customHeight="1">
      <c r="A111" s="107"/>
      <c r="B111" s="65"/>
      <c r="C111" s="92"/>
      <c r="D111" s="66" t="s">
        <v>29</v>
      </c>
      <c r="E111" s="14"/>
      <c r="F111" s="34">
        <v>9600</v>
      </c>
      <c r="G111" s="38"/>
      <c r="H111" s="87"/>
      <c r="I111" s="8"/>
      <c r="J111" s="9"/>
      <c r="L111" s="2"/>
      <c r="M111" s="2"/>
    </row>
    <row r="112" spans="1:13" ht="16.5" customHeight="1">
      <c r="A112" s="107"/>
      <c r="B112" s="65"/>
      <c r="C112" s="92"/>
      <c r="D112" s="67" t="s">
        <v>32</v>
      </c>
      <c r="E112" s="15"/>
      <c r="F112" s="34">
        <v>8652</v>
      </c>
      <c r="G112" s="38"/>
      <c r="H112" s="87"/>
      <c r="I112" s="8"/>
      <c r="J112" s="7"/>
      <c r="L112" s="2"/>
      <c r="M112" s="2"/>
    </row>
    <row r="113" spans="1:13" ht="15.75" thickBot="1">
      <c r="A113" s="107"/>
      <c r="B113" s="65"/>
      <c r="C113" s="92"/>
      <c r="D113" s="68" t="s">
        <v>30</v>
      </c>
      <c r="E113" s="23"/>
      <c r="F113" s="35">
        <v>12900</v>
      </c>
      <c r="G113" s="93"/>
      <c r="H113" s="87"/>
      <c r="L113" s="2"/>
      <c r="M113" s="2"/>
    </row>
    <row r="114" spans="1:13" ht="21.75" customHeight="1" thickBot="1">
      <c r="A114" s="108"/>
      <c r="B114" s="58"/>
      <c r="C114" s="94"/>
      <c r="D114" s="95"/>
      <c r="E114" s="96">
        <f>E9+E19+E25+E72+E79+E82+E59+E62</f>
        <v>91986</v>
      </c>
      <c r="F114" s="97">
        <f>SUM(F87+F16++F66+F22)</f>
        <v>532285</v>
      </c>
      <c r="G114" s="98">
        <f>E114+F114</f>
        <v>624271</v>
      </c>
      <c r="H114" s="89"/>
      <c r="L114" s="3"/>
    </row>
    <row r="115" spans="1:13" ht="15">
      <c r="A115" s="99"/>
      <c r="B115" s="99"/>
      <c r="C115" s="99"/>
      <c r="D115" s="99"/>
      <c r="E115" s="99"/>
      <c r="F115" s="100"/>
      <c r="G115" s="99"/>
      <c r="H115" s="87"/>
      <c r="K115" s="2"/>
      <c r="L115" s="3"/>
    </row>
    <row r="116" spans="1:13" ht="15">
      <c r="A116" s="99"/>
      <c r="B116" s="99"/>
      <c r="C116" s="99"/>
      <c r="D116" s="99"/>
      <c r="E116" s="99"/>
      <c r="F116" s="100"/>
      <c r="G116" s="99"/>
      <c r="H116" s="87"/>
    </row>
  </sheetData>
  <mergeCells count="20">
    <mergeCell ref="C14:C15"/>
    <mergeCell ref="C42:C58"/>
    <mergeCell ref="B10:B18"/>
    <mergeCell ref="A10:A18"/>
    <mergeCell ref="F1:G1"/>
    <mergeCell ref="F2:G2"/>
    <mergeCell ref="F3:G3"/>
    <mergeCell ref="F4:G4"/>
    <mergeCell ref="A6:G6"/>
    <mergeCell ref="A79:A114"/>
    <mergeCell ref="B80:B81"/>
    <mergeCell ref="A26:A58"/>
    <mergeCell ref="B26:B58"/>
    <mergeCell ref="C27:C40"/>
    <mergeCell ref="A60:A61"/>
    <mergeCell ref="B60:B61"/>
    <mergeCell ref="A63:A71"/>
    <mergeCell ref="B63:B71"/>
    <mergeCell ref="A73:A77"/>
    <mergeCell ref="B73:B77"/>
  </mergeCells>
  <pageMargins left="0.70866141732283472" right="0.7086614173228347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10-11-2017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kjaranowska</cp:lastModifiedBy>
  <cp:lastPrinted>2018-10-16T12:09:31Z</cp:lastPrinted>
  <dcterms:created xsi:type="dcterms:W3CDTF">2015-10-06T07:22:52Z</dcterms:created>
  <dcterms:modified xsi:type="dcterms:W3CDTF">2018-10-16T12:10:05Z</dcterms:modified>
</cp:coreProperties>
</file>