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7470" windowHeight="4050"/>
  </bookViews>
  <sheets>
    <sheet name="zest. wg. wniosków PION " sheetId="5" r:id="rId1"/>
    <sheet name="Arkusz2" sheetId="3" r:id="rId2"/>
  </sheets>
  <definedNames>
    <definedName name="_GoBack" localSheetId="0">'zest. wg. wniosków PION '!$A$9</definedName>
  </definedNames>
  <calcPr calcId="145621"/>
</workbook>
</file>

<file path=xl/calcChain.xml><?xml version="1.0" encoding="utf-8"?>
<calcChain xmlns="http://schemas.openxmlformats.org/spreadsheetml/2006/main">
  <c r="J44" i="5" l="1"/>
  <c r="I44" i="5"/>
  <c r="C44" i="5"/>
  <c r="J55" i="5"/>
  <c r="C55" i="5"/>
  <c r="J36" i="5" l="1"/>
  <c r="C36" i="5"/>
  <c r="J156" i="5"/>
  <c r="C156" i="5"/>
  <c r="J97" i="5"/>
  <c r="C187" i="5"/>
  <c r="J187" i="5"/>
  <c r="I187" i="5"/>
  <c r="C5" i="3"/>
  <c r="A5" i="3"/>
  <c r="C4" i="3"/>
  <c r="C6" i="3" s="1"/>
  <c r="A4" i="3"/>
  <c r="A6" i="3" s="1"/>
  <c r="C2" i="3"/>
  <c r="A2" i="3"/>
  <c r="C1" i="3"/>
  <c r="C3" i="3" s="1"/>
  <c r="A1" i="3"/>
  <c r="A3" i="3" s="1"/>
  <c r="I85" i="5"/>
  <c r="I62" i="5"/>
  <c r="C76" i="5" l="1"/>
  <c r="C14" i="5" l="1"/>
  <c r="C48" i="5"/>
  <c r="J31" i="5"/>
  <c r="C31" i="5"/>
  <c r="J62" i="5"/>
  <c r="C62" i="5"/>
  <c r="J70" i="5"/>
  <c r="I70" i="5"/>
  <c r="C70" i="5"/>
  <c r="J135" i="5"/>
  <c r="C135" i="5"/>
  <c r="J140" i="5"/>
  <c r="C140" i="5"/>
  <c r="I140" i="5"/>
  <c r="C122" i="5"/>
  <c r="I118" i="5"/>
  <c r="I97" i="5"/>
  <c r="I101" i="5"/>
  <c r="I36" i="5"/>
  <c r="I22" i="5"/>
  <c r="J26" i="5"/>
  <c r="J181" i="5" l="1"/>
  <c r="J122" i="5"/>
  <c r="J101" i="5"/>
  <c r="K188" i="5" l="1"/>
  <c r="I181" i="5"/>
  <c r="C181" i="5"/>
  <c r="J177" i="5"/>
  <c r="I177" i="5"/>
  <c r="C177" i="5"/>
  <c r="J168" i="5"/>
  <c r="I168" i="5"/>
  <c r="C168" i="5"/>
  <c r="J160" i="5"/>
  <c r="I160" i="5"/>
  <c r="C160" i="5"/>
  <c r="I156" i="5"/>
  <c r="J148" i="5"/>
  <c r="I148" i="5"/>
  <c r="C148" i="5"/>
  <c r="I135" i="5"/>
  <c r="J128" i="5"/>
  <c r="I128" i="5"/>
  <c r="E128" i="5"/>
  <c r="I122" i="5"/>
  <c r="J118" i="5"/>
  <c r="C118" i="5"/>
  <c r="J114" i="5"/>
  <c r="I114" i="5"/>
  <c r="C114" i="5"/>
  <c r="C101" i="5"/>
  <c r="C97" i="5"/>
  <c r="J85" i="5"/>
  <c r="C85" i="5"/>
  <c r="J78" i="5"/>
  <c r="I78" i="5"/>
  <c r="C78" i="5"/>
  <c r="J76" i="5"/>
  <c r="I76" i="5"/>
  <c r="I55" i="5"/>
  <c r="J48" i="5"/>
  <c r="I48" i="5"/>
  <c r="I31" i="5"/>
  <c r="I26" i="5"/>
  <c r="C26" i="5"/>
  <c r="J22" i="5"/>
  <c r="C22" i="5"/>
  <c r="J14" i="5"/>
  <c r="I14" i="5"/>
  <c r="I188" i="5" l="1"/>
  <c r="H188" i="5"/>
  <c r="J188" i="5"/>
</calcChain>
</file>

<file path=xl/sharedStrings.xml><?xml version="1.0" encoding="utf-8"?>
<sst xmlns="http://schemas.openxmlformats.org/spreadsheetml/2006/main" count="162" uniqueCount="134">
  <si>
    <t>lp.</t>
  </si>
  <si>
    <t>Jednostka pomocnicza - Sołectwo</t>
  </si>
  <si>
    <t>Nazwa zadania</t>
  </si>
  <si>
    <t>dział</t>
  </si>
  <si>
    <t>rozdział</t>
  </si>
  <si>
    <t>§</t>
  </si>
  <si>
    <t>w tym wydatki majątkowe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</si>
  <si>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</si>
  <si>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</si>
  <si>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</si>
  <si>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</si>
  <si>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</si>
  <si>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</si>
  <si>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</si>
  <si>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</si>
  <si>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</si>
  <si>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</si>
  <si>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</si>
  <si>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</si>
  <si>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</si>
  <si>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</si>
  <si>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</si>
  <si>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</si>
  <si>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</si>
  <si>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</si>
  <si>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</si>
  <si>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</si>
  <si>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</si>
  <si>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</si>
  <si>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</si>
  <si>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</si>
  <si>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</si>
  <si>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</si>
  <si>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</si>
  <si>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</si>
  <si>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Pastwa</t>
  </si>
  <si>
    <t>plan</t>
  </si>
  <si>
    <t>RAZEM</t>
  </si>
  <si>
    <t xml:space="preserve">wysokość naliczonego Funduszu </t>
  </si>
  <si>
    <t>kwota wg. wniosków</t>
  </si>
  <si>
    <t xml:space="preserve"> Rady Gminy Kwidzyn             </t>
  </si>
  <si>
    <t>Budowa oświetlenia drogowego przy ul. Starodworskiej w Tychnowach - wykonanie</t>
  </si>
  <si>
    <t>Budowa oświetlenia drogowego przy ul.Bajecznej wzdłuż działek geod. nr 29-33 w Tychnowach - projekt</t>
  </si>
  <si>
    <t>Zakup linoleum na podłogę do świetlicy wiejskiej</t>
  </si>
  <si>
    <t>Zakup i montaż piaskownicy i huśtawki z dwoma siedziskami</t>
  </si>
  <si>
    <t>Zakup sprzętu nagłaśniającego i wieży do świetlicy wiejskiej</t>
  </si>
  <si>
    <t>Zakup sprzętu AGD do świetlicy wiejskiej</t>
  </si>
  <si>
    <t>Impreza integracyjna dla mieszkańców</t>
  </si>
  <si>
    <t>Organizacja imprezy kulturalno - sportowej dla mieszkańców sołectwa Janowo</t>
  </si>
  <si>
    <t>Budowa oświetlenia przy DW 529</t>
  </si>
  <si>
    <t>Organizacja spotkania kulturalno - sportowego</t>
  </si>
  <si>
    <t>Wyłożenie polbruku na boisku gminnym oraz obok wiaty</t>
  </si>
  <si>
    <t>Integracyjny wyjazd mieszkańców do parku rozrywki w Grudziądzu</t>
  </si>
  <si>
    <t>Zakup wyposażenia do Straży Pożarnej w Pastwie</t>
  </si>
  <si>
    <t>Zakup materiałów do wykonania hydroforu i wiaty dla klubu "Wisła - Korzeniewo"</t>
  </si>
  <si>
    <t>Zakup grilla i bujaka "Motorek" na wiejski plac zabaw - projekt i montaż</t>
  </si>
  <si>
    <t>Wykonanie dokumentacji projektowej oświetlenia i chodnika na ulicy Kwidzyńskiej oraz montaż lamp i wykonanie chodnika</t>
  </si>
  <si>
    <t>Organizacja Dnia Dziecka dla mieszkańców Korzeniewa</t>
  </si>
  <si>
    <t>Zakup huśtawek i urządzeń siłowych</t>
  </si>
  <si>
    <t>Spotkanie integracyjne dla mieszkańców sołectwa Licze         (Dzień Dziecka)</t>
  </si>
  <si>
    <t>Remont budynku świetlicy wg. projektu dokumentacji</t>
  </si>
  <si>
    <t>Organizacja cyklu imprez</t>
  </si>
  <si>
    <t>Projekt modernizacji oświetlenia przy "Małej obwodnicy" oraz części Dankowa</t>
  </si>
  <si>
    <t>Piknik rodzinny</t>
  </si>
  <si>
    <t>Modernizacja boiska przy ul. Długiej w Marezie</t>
  </si>
  <si>
    <t xml:space="preserve">Zakup naczyń dla Koła Gospodyń Wiejskich </t>
  </si>
  <si>
    <t>Zakup fotopułapki na plac zabaw</t>
  </si>
  <si>
    <t>Organizacja festynu kulturalno - sportowego</t>
  </si>
  <si>
    <t>Utwardzenie drogi śródpolnej dz. Nr 176</t>
  </si>
  <si>
    <t>Organizacja spotkanie sportowego w Lipiankach ( spotkanie rekreacyjno - sportowe)</t>
  </si>
  <si>
    <t>Wykonanie dokumentacji projektowej oraz budowa oświetlenia drogowego</t>
  </si>
  <si>
    <t>Spotkanie  kulturalno sportowe dla mieszkańców sołectwa Bronno</t>
  </si>
  <si>
    <t>Zagospodarowanie przesteni publicznej dla celów rekreacyjno - sportowych na działce nr 73/182 poprzez zakup i montaż małych bramek do piłki nożnej; zakup i montaż zjazdu linowego ( projekt i wykonanie).</t>
  </si>
  <si>
    <t>Organizacja spotkania sportowo kulturalnego dla mieszkańców sołectwa Obory</t>
  </si>
  <si>
    <t>Zagospodarowanie przestrzeni publicznej dla celów rekreacyjno - sportowych - projekt i wykonanie</t>
  </si>
  <si>
    <t xml:space="preserve">Organizacja imprezy kulturalno - sportowej  </t>
  </si>
  <si>
    <t>Spotkanie integracyjne mieszkańców sołectwa Ośno</t>
  </si>
  <si>
    <t>Wymiana nawierzchni miękkiej na brukową (kostka gminna) na drodze łączącej dwa osiedla</t>
  </si>
  <si>
    <t>Doposażenie placu zabaw w ściankę wsoinaczkową projekt i realizacja oraz siłowni zewnętrznej (2 elementy)</t>
  </si>
  <si>
    <t>Impreza integracyjna dla mieszkańców sołectwa Rozpędziny</t>
  </si>
  <si>
    <t>Budowa oświetlenia drogowego</t>
  </si>
  <si>
    <t>Spotkanie kulturalno sportowe dla msc. Gurcz</t>
  </si>
  <si>
    <t>Wykonanie 2 projektów oświetlenia dróg gminnych (w kierunku Grabówko 1 oraz Grabówko 34)</t>
  </si>
  <si>
    <t>Budowa chodznika w kierunku Szkoły w Nowym Dworze</t>
  </si>
  <si>
    <t>Integracja mieszkańców - Piknik Rodzinny</t>
  </si>
  <si>
    <t>Integracja mieszkańców - piknik rodzinny</t>
  </si>
  <si>
    <t>Zakup podgrzewacza wody warnik dla KGW</t>
  </si>
  <si>
    <t>Budowa chodnika w kierunku Szkoły w Nowym Dworze</t>
  </si>
  <si>
    <t>Doposażenie placu zabaw na terenie miejscowości Gurcz - boisko do koszykówki</t>
  </si>
  <si>
    <t>Zagospodarowanie przestrzeni publicznej dla celów rekreacyjno - sportowych na dz. Nr 73 Brokowo w tym : zakup i montaż piłkochwytów, zakup i montaż zjazdu linowego, zakup i montaż bujaków "Statek" i "Rybka" - projekt i wykonanie</t>
  </si>
  <si>
    <t>ZESTAWIENIE WYDATKÓW w ramach Funduszu Sołeckiego na rok 2019</t>
  </si>
  <si>
    <t>Zakup mundurów ognioodpornych dla OSP w Rakowcu</t>
  </si>
  <si>
    <t>Wyjazd na Kaszuby Seniorzy Rakowiec</t>
  </si>
  <si>
    <t>Dokończenie prac na dachu budynku przy ul. Szkolnej - budynek stowarzyszenia</t>
  </si>
  <si>
    <t>Wykonanie chodnika na ul. Szkolnej od nr 3 do końca ulicy</t>
  </si>
  <si>
    <t>Remont oświetlenia na działce nr 111/4</t>
  </si>
  <si>
    <t>Spotkanie integracyjne mieszkańców wsi Baldram</t>
  </si>
  <si>
    <t xml:space="preserve">Urządzenie miejsca spotkań na działce poprzez ułożenie płyt granitowych i zamontowania 2 ławek </t>
  </si>
  <si>
    <t>Nasadzenie kwiatów na działce nr 111/4</t>
  </si>
  <si>
    <t>Instalacja urządzeń siłowych, montaż na boisku gminnym oraz projekt</t>
  </si>
  <si>
    <t>Zagospodarowanie terenu na działce gminnej. Wybudowanie miejsc parkingowych</t>
  </si>
  <si>
    <t xml:space="preserve">Remont drogi gminnej </t>
  </si>
  <si>
    <r>
      <t>Budowa oświetlenia drogowego przy drodze powiatowej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w miejscowości Janowo - dokumentacja projektowa i montaż</t>
    </r>
  </si>
  <si>
    <t>Zakup farb do impregnacji wiaty</t>
  </si>
  <si>
    <t xml:space="preserve">Doposażenie placu zabaw w bujawki, karuzelę i ławki oraz grill murowany koło wiaty </t>
  </si>
  <si>
    <t xml:space="preserve">Przełożenie i wyłożenie płyt jomba na drodze </t>
  </si>
  <si>
    <t>Pomalowanie placu</t>
  </si>
  <si>
    <t xml:space="preserve">Zagospodarowanie działki gminnej poprzez postawienie altany </t>
  </si>
  <si>
    <t>Zakup sprzętu sportowego</t>
  </si>
  <si>
    <t>Rozbudowa i remont drogi osiedlowej wraz z infrastrukturą towarzyszącą ul. Osiedlowej w Tychnowach - projekt</t>
  </si>
  <si>
    <t>Spotkanie kulturalne sołectwa Szałwinek</t>
  </si>
  <si>
    <t>Spotkanie kulturalno sportowe z okazji Świąt Bożego Narodzenia</t>
  </si>
  <si>
    <t>Spotkanie kulturalno - sportowe z okazji Dnia Dziecka</t>
  </si>
  <si>
    <t>Budowa oświetlenia drogowego przy ul. Leśnej w Tychnowach - projekt</t>
  </si>
  <si>
    <t>Zakup wyposażenia dla OSP Pastwa</t>
  </si>
  <si>
    <t>Zakup materiałów (desek o grubości 25mm, wkrętów i kątowników matalowych) w celu zabudowy 3 ścian wiaty na wysokości 1100 mm</t>
  </si>
  <si>
    <t>Wykonanie ogrodzenia placu zabaw - dokończenie oraz montaż stojaka na rowery</t>
  </si>
  <si>
    <t>Zakup materiału na wykończenie altany</t>
  </si>
  <si>
    <t>Spotkanie i imprezy integracyjne</t>
  </si>
  <si>
    <t>Zakup sprzętu audio</t>
  </si>
  <si>
    <t>Zagospodarowanie działki rekracyjno - sportowej nr 240/3 poprzez:                                                                                    -doprowadzenie instalacji zasilającej wiatę w energię elektryczną ( skrzynka elektryczna na słupie, które oświetlałby wiatę);                                                                                      - pokrycie wiaty blachodachówką plus montaż rynien;                                        - budowa ogrodzenia wzdłuż boiska od strony ulicy</t>
  </si>
  <si>
    <t>Zaprojektowanie i monta z piłkochwytów na miniboisku znajdującym się na terenie rekreacyjno - sportowym dz. 445/23</t>
  </si>
  <si>
    <t>Zagospodarowanie przestrzeni publicznej dla celów rekreacyjno - sportowych sołectwa Janowo w tym: zakup i montaż stożek duży linowy</t>
  </si>
  <si>
    <t>Wykonanie utwardzenia nawierzchni przy budynku OSP Tychnowy</t>
  </si>
  <si>
    <t>Modernizacja drogi gminnej w msc. Gurcz</t>
  </si>
  <si>
    <t>Wymiana wyeksploatowanych urządzeń na placu zabaw</t>
  </si>
  <si>
    <t>Spotkanie kulturalno oświatowe</t>
  </si>
  <si>
    <t>Zakup narzędzi do utrzymania terenu rekreacyjno - sportowego</t>
  </si>
  <si>
    <t>Zakup materiałów i wykonanie dachu altany</t>
  </si>
  <si>
    <t>Zakup namiotu</t>
  </si>
  <si>
    <t>Naprawa urządzeń na placu zabaw z konserwacją</t>
  </si>
  <si>
    <t>Załącznik Nr 6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</si>
  <si>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 28 listopada 2019 r.</t>
    </r>
  </si>
  <si>
    <t>do Uchwały Nr  XIV/79/19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</si>
</sst>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rgb="FF006600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9">
    <xf numFmtId="0" fontId="0" fillId="0" borderId="0" xfId="0"/>
    <xf numFmtId="0" fontId="1" fillId="0" borderId="0" xfId="0" applyFont="1" applyAlignment="1"/>
    <xf numFmtId="4" fontId="0" fillId="0" borderId="0" xfId="0" applyNumberForma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4" fontId="15" fillId="2" borderId="0" xfId="0" applyNumberFormat="1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0" fillId="0" borderId="0" xfId="0" applyNumberFormat="1"/>
    <xf numFmtId="3" fontId="3" fillId="0" borderId="1" xfId="0" applyNumberFormat="1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0" fontId="0" fillId="0" borderId="0" xfId="0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" fontId="3" fillId="0" borderId="1" xfId="0" applyNumberFormat="1" applyFont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 wrapText="1"/>
    </xf>
    <xf numFmtId="4" fontId="7" fillId="0" borderId="7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/>
    </xf>
    <xf numFmtId="0" fontId="3" fillId="0" borderId="6" xfId="0" applyFont="1" applyBorder="1"/>
    <xf numFmtId="0" fontId="3" fillId="0" borderId="7" xfId="0" applyFont="1" applyBorder="1"/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4" fontId="3" fillId="2" borderId="5" xfId="0" applyNumberFormat="1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" fontId="3" fillId="0" borderId="3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6600"/>
      <color rgb="FF0099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tabSelected="1" zoomScaleNormal="100" workbookViewId="0">
      <pane xSplit="4" ySplit="8" topLeftCell="E160" activePane="bottomRight" state="frozen"/>
      <selection pane="topRight" activeCell="E1" sqref="E1"/>
      <selection pane="bottomLeft" activeCell="A9" sqref="A9"/>
      <selection pane="bottomRight" activeCell="C2" sqref="C2"/>
    </sheetView>
  </sheetViews>
  <sheetFormatPr defaultRowHeight="15"/>
  <cols>
    <col min="1" max="1" width="3" style="6" customWidth="1"/>
    <col min="2" max="2" width="13.625" style="35" customWidth="1"/>
    <col min="3" max="3" width="15.5" style="29" customWidth="1"/>
    <col min="4" max="4" width="30.75" style="30" customWidth="1"/>
    <col min="5" max="5" width="5.75" style="19" customWidth="1"/>
    <col min="6" max="6" width="6.625" style="19" customWidth="1"/>
    <col min="7" max="7" width="5.25" style="19" customWidth="1"/>
    <col min="8" max="8" width="9.75" style="11" customWidth="1"/>
    <col min="9" max="9" width="10" style="11" customWidth="1"/>
    <col min="10" max="10" width="9.625" style="9" customWidth="1"/>
    <col min="11" max="11" width="10.375" style="10" customWidth="1"/>
    <col min="13" max="13" width="8.75" customWidth="1"/>
    <col min="14" max="14" width="14.75" customWidth="1"/>
    <col min="15" max="15" width="9.875" bestFit="1" customWidth="1"/>
    <col min="16" max="16" width="13" customWidth="1"/>
  </cols>
  <sheetData>
    <row r="1" spans="1:14" ht="15" customHeight="1">
      <c r="A1" s="1"/>
      <c r="B1" s="34"/>
      <c r="D1" s="29"/>
      <c r="H1" s="323"/>
      <c r="I1" s="323"/>
    </row>
    <row r="2" spans="1:14">
      <c r="A2" s="1"/>
      <c r="B2" s="34"/>
      <c r="D2" s="29"/>
      <c r="H2" s="324" t="s">
        <v>131</v>
      </c>
      <c r="I2" s="324"/>
      <c r="J2" s="324"/>
    </row>
    <row r="3" spans="1:14">
      <c r="A3" s="1"/>
      <c r="B3" s="34"/>
      <c r="D3" s="29"/>
      <c r="H3" s="324" t="s">
        <v>133</v>
      </c>
      <c r="I3" s="324"/>
      <c r="J3" s="324"/>
    </row>
    <row r="4" spans="1:14">
      <c r="A4" s="1"/>
      <c r="B4" s="34"/>
      <c r="D4" s="29"/>
      <c r="H4" s="324" t="s">
        <v>40</v>
      </c>
      <c r="I4" s="324"/>
      <c r="J4" s="324"/>
    </row>
    <row r="5" spans="1:14">
      <c r="A5" s="26"/>
      <c r="B5" s="325" t="s">
        <v>90</v>
      </c>
      <c r="C5" s="325"/>
      <c r="D5" s="325"/>
      <c r="H5" s="324" t="s">
        <v>132</v>
      </c>
      <c r="I5" s="324"/>
      <c r="J5" s="324"/>
    </row>
    <row r="6" spans="1:14">
      <c r="A6" s="5"/>
    </row>
    <row r="7" spans="1:14">
      <c r="A7" s="5"/>
    </row>
    <row r="8" spans="1:14" ht="38.25">
      <c r="A8" s="3" t="s">
        <v>0</v>
      </c>
      <c r="B8" s="36" t="s">
        <v>1</v>
      </c>
      <c r="C8" s="326" t="s">
        <v>2</v>
      </c>
      <c r="D8" s="327"/>
      <c r="E8" s="20" t="s">
        <v>3</v>
      </c>
      <c r="F8" s="20" t="s">
        <v>4</v>
      </c>
      <c r="G8" s="20" t="s">
        <v>5</v>
      </c>
      <c r="H8" s="4" t="s">
        <v>39</v>
      </c>
      <c r="I8" s="4" t="s">
        <v>6</v>
      </c>
      <c r="J8" s="8" t="s">
        <v>36</v>
      </c>
      <c r="K8" s="4" t="s">
        <v>38</v>
      </c>
    </row>
    <row r="9" spans="1:14" ht="51.75" customHeight="1">
      <c r="A9" s="307">
        <v>1</v>
      </c>
      <c r="B9" s="330" t="s">
        <v>7</v>
      </c>
      <c r="C9" s="218" t="s">
        <v>97</v>
      </c>
      <c r="D9" s="219"/>
      <c r="E9" s="21">
        <v>700</v>
      </c>
      <c r="F9" s="21">
        <v>70005</v>
      </c>
      <c r="G9" s="21">
        <v>6050</v>
      </c>
      <c r="H9" s="51">
        <v>20000</v>
      </c>
      <c r="I9" s="51">
        <v>20000</v>
      </c>
      <c r="J9" s="95">
        <v>20000</v>
      </c>
      <c r="K9" s="184"/>
    </row>
    <row r="10" spans="1:14" ht="33" customHeight="1">
      <c r="A10" s="308"/>
      <c r="B10" s="331"/>
      <c r="C10" s="199" t="s">
        <v>98</v>
      </c>
      <c r="D10" s="200"/>
      <c r="E10" s="21">
        <v>700</v>
      </c>
      <c r="F10" s="21">
        <v>70005</v>
      </c>
      <c r="G10" s="21">
        <v>4210</v>
      </c>
      <c r="H10" s="51">
        <v>298.43</v>
      </c>
      <c r="I10" s="51"/>
      <c r="J10" s="95">
        <v>299</v>
      </c>
      <c r="K10" s="185"/>
    </row>
    <row r="11" spans="1:14" ht="27" customHeight="1">
      <c r="A11" s="308"/>
      <c r="B11" s="331"/>
      <c r="C11" s="338" t="s">
        <v>95</v>
      </c>
      <c r="D11" s="339"/>
      <c r="E11" s="21">
        <v>900</v>
      </c>
      <c r="F11" s="21">
        <v>90015</v>
      </c>
      <c r="G11" s="21">
        <v>4270</v>
      </c>
      <c r="H11" s="57">
        <v>3000</v>
      </c>
      <c r="I11" s="48"/>
      <c r="J11" s="18">
        <v>3000</v>
      </c>
      <c r="K11" s="185"/>
    </row>
    <row r="12" spans="1:14" ht="30.75" customHeight="1">
      <c r="A12" s="308"/>
      <c r="B12" s="331"/>
      <c r="C12" s="201" t="s">
        <v>96</v>
      </c>
      <c r="D12" s="202"/>
      <c r="E12" s="21">
        <v>750</v>
      </c>
      <c r="F12" s="21">
        <v>75075</v>
      </c>
      <c r="G12" s="21">
        <v>4210</v>
      </c>
      <c r="H12" s="51">
        <v>26.23</v>
      </c>
      <c r="I12" s="328"/>
      <c r="J12" s="95">
        <v>27</v>
      </c>
      <c r="K12" s="185"/>
      <c r="N12" s="111"/>
    </row>
    <row r="13" spans="1:14" ht="30" customHeight="1">
      <c r="A13" s="308"/>
      <c r="B13" s="331"/>
      <c r="C13" s="268"/>
      <c r="D13" s="269"/>
      <c r="E13" s="21">
        <v>750</v>
      </c>
      <c r="F13" s="21">
        <v>75075</v>
      </c>
      <c r="G13" s="21">
        <v>4300</v>
      </c>
      <c r="H13" s="51">
        <v>1200</v>
      </c>
      <c r="I13" s="329"/>
      <c r="J13" s="95">
        <v>1200</v>
      </c>
      <c r="K13" s="185"/>
      <c r="N13" s="111"/>
    </row>
    <row r="14" spans="1:14" ht="14.25" customHeight="1">
      <c r="A14" s="309"/>
      <c r="B14" s="37" t="s">
        <v>8</v>
      </c>
      <c r="C14" s="271">
        <f>SUM(H9:H13)</f>
        <v>24524.66</v>
      </c>
      <c r="D14" s="271"/>
      <c r="E14" s="271"/>
      <c r="F14" s="271"/>
      <c r="G14" s="271"/>
      <c r="H14" s="271"/>
      <c r="I14" s="12">
        <f>SUM(I9:I13)</f>
        <v>20000</v>
      </c>
      <c r="J14" s="13">
        <f>SUM(J9:J13)</f>
        <v>24526</v>
      </c>
      <c r="K14" s="62">
        <v>24524.66</v>
      </c>
      <c r="N14" s="111"/>
    </row>
    <row r="15" spans="1:14" ht="15.75" customHeight="1">
      <c r="A15" s="307">
        <v>2</v>
      </c>
      <c r="B15" s="330" t="s">
        <v>9</v>
      </c>
      <c r="C15" s="201" t="s">
        <v>49</v>
      </c>
      <c r="D15" s="202"/>
      <c r="E15" s="332">
        <v>900</v>
      </c>
      <c r="F15" s="332">
        <v>90015</v>
      </c>
      <c r="G15" s="332">
        <v>6050</v>
      </c>
      <c r="H15" s="335">
        <v>25393.599999999999</v>
      </c>
      <c r="I15" s="328">
        <v>25393.599999999999</v>
      </c>
      <c r="J15" s="181">
        <v>25394</v>
      </c>
      <c r="K15" s="184"/>
      <c r="N15" s="115"/>
    </row>
    <row r="16" spans="1:14" ht="15.75" customHeight="1">
      <c r="A16" s="308"/>
      <c r="B16" s="331"/>
      <c r="C16" s="239"/>
      <c r="D16" s="240"/>
      <c r="E16" s="333"/>
      <c r="F16" s="333"/>
      <c r="G16" s="333"/>
      <c r="H16" s="336"/>
      <c r="I16" s="340"/>
      <c r="J16" s="182"/>
      <c r="K16" s="185"/>
    </row>
    <row r="17" spans="1:11" ht="4.9000000000000004" customHeight="1">
      <c r="A17" s="308"/>
      <c r="B17" s="331"/>
      <c r="C17" s="239"/>
      <c r="D17" s="240"/>
      <c r="E17" s="333"/>
      <c r="F17" s="333"/>
      <c r="G17" s="333"/>
      <c r="H17" s="336"/>
      <c r="I17" s="340"/>
      <c r="J17" s="182"/>
      <c r="K17" s="185"/>
    </row>
    <row r="18" spans="1:11" ht="9" hidden="1" customHeight="1">
      <c r="A18" s="308"/>
      <c r="B18" s="331"/>
      <c r="C18" s="239"/>
      <c r="D18" s="240"/>
      <c r="E18" s="333"/>
      <c r="F18" s="333"/>
      <c r="G18" s="333"/>
      <c r="H18" s="336"/>
      <c r="I18" s="340"/>
      <c r="J18" s="182"/>
      <c r="K18" s="185"/>
    </row>
    <row r="19" spans="1:11" ht="32.25" customHeight="1">
      <c r="A19" s="308"/>
      <c r="B19" s="331"/>
      <c r="C19" s="268"/>
      <c r="D19" s="269"/>
      <c r="E19" s="334"/>
      <c r="F19" s="334"/>
      <c r="G19" s="334"/>
      <c r="H19" s="337"/>
      <c r="I19" s="329"/>
      <c r="J19" s="183"/>
      <c r="K19" s="185"/>
    </row>
    <row r="20" spans="1:11" ht="33" customHeight="1">
      <c r="A20" s="308"/>
      <c r="B20" s="331"/>
      <c r="C20" s="201" t="s">
        <v>50</v>
      </c>
      <c r="D20" s="202"/>
      <c r="E20" s="332">
        <v>750</v>
      </c>
      <c r="F20" s="332">
        <v>75075</v>
      </c>
      <c r="G20" s="50">
        <v>4210</v>
      </c>
      <c r="H20" s="57">
        <v>668.5</v>
      </c>
      <c r="I20" s="328"/>
      <c r="J20" s="70">
        <v>669</v>
      </c>
      <c r="K20" s="185"/>
    </row>
    <row r="21" spans="1:11" ht="33" customHeight="1">
      <c r="A21" s="308"/>
      <c r="B21" s="331"/>
      <c r="C21" s="268"/>
      <c r="D21" s="269"/>
      <c r="E21" s="334"/>
      <c r="F21" s="334"/>
      <c r="G21" s="50">
        <v>4300</v>
      </c>
      <c r="H21" s="57">
        <v>668</v>
      </c>
      <c r="I21" s="329"/>
      <c r="J21" s="72">
        <v>668</v>
      </c>
      <c r="K21" s="185"/>
    </row>
    <row r="22" spans="1:11" ht="14.25" customHeight="1">
      <c r="A22" s="309"/>
      <c r="B22" s="37" t="s">
        <v>8</v>
      </c>
      <c r="C22" s="271">
        <f>SUM(H15:H21)</f>
        <v>26730.1</v>
      </c>
      <c r="D22" s="271"/>
      <c r="E22" s="271"/>
      <c r="F22" s="271"/>
      <c r="G22" s="271"/>
      <c r="H22" s="271"/>
      <c r="I22" s="12">
        <f>SUM(I15:I21)</f>
        <v>25393.599999999999</v>
      </c>
      <c r="J22" s="13">
        <f>SUM(J15:J21)</f>
        <v>26731</v>
      </c>
      <c r="K22" s="62">
        <v>26730.11</v>
      </c>
    </row>
    <row r="23" spans="1:11" ht="56.25" customHeight="1">
      <c r="A23" s="307">
        <v>3</v>
      </c>
      <c r="B23" s="310" t="s">
        <v>10</v>
      </c>
      <c r="C23" s="255" t="s">
        <v>89</v>
      </c>
      <c r="D23" s="255"/>
      <c r="E23" s="316">
        <v>926</v>
      </c>
      <c r="F23" s="316">
        <v>92695</v>
      </c>
      <c r="G23" s="316">
        <v>6050</v>
      </c>
      <c r="H23" s="180">
        <v>17731.86</v>
      </c>
      <c r="I23" s="180">
        <v>17731.86</v>
      </c>
      <c r="J23" s="179">
        <v>17732</v>
      </c>
      <c r="K23" s="177"/>
    </row>
    <row r="24" spans="1:11" ht="27" customHeight="1">
      <c r="A24" s="308"/>
      <c r="B24" s="310"/>
      <c r="C24" s="255"/>
      <c r="D24" s="255"/>
      <c r="E24" s="316"/>
      <c r="F24" s="316"/>
      <c r="G24" s="316"/>
      <c r="H24" s="180"/>
      <c r="I24" s="180"/>
      <c r="J24" s="179"/>
      <c r="K24" s="177"/>
    </row>
    <row r="25" spans="1:11" ht="0.75" hidden="1" customHeight="1">
      <c r="A25" s="308"/>
      <c r="B25" s="310"/>
      <c r="C25" s="128"/>
      <c r="D25" s="128"/>
      <c r="E25" s="21"/>
      <c r="F25" s="21"/>
      <c r="G25" s="21"/>
      <c r="H25" s="51"/>
      <c r="I25" s="51"/>
      <c r="J25" s="127"/>
      <c r="K25" s="28"/>
    </row>
    <row r="26" spans="1:11" ht="14.25" customHeight="1">
      <c r="A26" s="309"/>
      <c r="B26" s="37" t="s">
        <v>8</v>
      </c>
      <c r="C26" s="311">
        <f>SUM(H23:H24)</f>
        <v>17731.86</v>
      </c>
      <c r="D26" s="312"/>
      <c r="E26" s="312"/>
      <c r="F26" s="312"/>
      <c r="G26" s="312"/>
      <c r="H26" s="313"/>
      <c r="I26" s="12">
        <f>SUM(I23:I24)</f>
        <v>17731.86</v>
      </c>
      <c r="J26" s="13">
        <f>SUM(J23:J25)</f>
        <v>17732</v>
      </c>
      <c r="K26" s="62">
        <v>17731.86</v>
      </c>
    </row>
    <row r="27" spans="1:11" ht="40.5" customHeight="1">
      <c r="A27" s="220">
        <v>4</v>
      </c>
      <c r="B27" s="245" t="s">
        <v>11</v>
      </c>
      <c r="C27" s="270" t="s">
        <v>70</v>
      </c>
      <c r="D27" s="270"/>
      <c r="E27" s="87">
        <v>900</v>
      </c>
      <c r="F27" s="87">
        <v>90015</v>
      </c>
      <c r="G27" s="87">
        <v>6050</v>
      </c>
      <c r="H27" s="74">
        <v>8487</v>
      </c>
      <c r="I27" s="74">
        <v>8487</v>
      </c>
      <c r="J27" s="86">
        <v>8487</v>
      </c>
      <c r="K27" s="28"/>
    </row>
    <row r="28" spans="1:11" ht="12" hidden="1" customHeight="1">
      <c r="A28" s="221"/>
      <c r="B28" s="245"/>
      <c r="C28" s="78"/>
      <c r="D28" s="78"/>
      <c r="E28" s="87"/>
      <c r="F28" s="87"/>
      <c r="G28" s="87"/>
      <c r="H28" s="74"/>
      <c r="I28" s="68"/>
      <c r="J28" s="86"/>
      <c r="K28" s="28"/>
    </row>
    <row r="29" spans="1:11" ht="46.5" customHeight="1">
      <c r="A29" s="221"/>
      <c r="B29" s="245"/>
      <c r="C29" s="199" t="s">
        <v>121</v>
      </c>
      <c r="D29" s="200"/>
      <c r="E29" s="143">
        <v>926</v>
      </c>
      <c r="F29" s="143">
        <v>92695</v>
      </c>
      <c r="G29" s="144">
        <v>6050</v>
      </c>
      <c r="H29" s="140">
        <v>9658</v>
      </c>
      <c r="I29" s="142">
        <v>9658</v>
      </c>
      <c r="J29" s="141">
        <v>9658</v>
      </c>
      <c r="K29" s="28"/>
    </row>
    <row r="30" spans="1:11" ht="32.25" customHeight="1">
      <c r="A30" s="221"/>
      <c r="B30" s="245"/>
      <c r="C30" s="201" t="s">
        <v>71</v>
      </c>
      <c r="D30" s="202"/>
      <c r="E30" s="125">
        <v>750</v>
      </c>
      <c r="F30" s="125">
        <v>75075</v>
      </c>
      <c r="G30" s="16">
        <v>4300</v>
      </c>
      <c r="H30" s="74">
        <v>954</v>
      </c>
      <c r="I30" s="74"/>
      <c r="J30" s="86">
        <v>954</v>
      </c>
      <c r="K30" s="28"/>
    </row>
    <row r="31" spans="1:11" ht="14.25">
      <c r="A31" s="222"/>
      <c r="B31" s="38" t="s">
        <v>8</v>
      </c>
      <c r="C31" s="211">
        <f>SUM(H27:H30)</f>
        <v>19099</v>
      </c>
      <c r="D31" s="212"/>
      <c r="E31" s="212"/>
      <c r="F31" s="212"/>
      <c r="G31" s="212"/>
      <c r="H31" s="213"/>
      <c r="I31" s="85">
        <f>SUM(I27:I30)</f>
        <v>18145</v>
      </c>
      <c r="J31" s="13">
        <f>SUM(J27:J30)</f>
        <v>19099</v>
      </c>
      <c r="K31" s="15">
        <v>19099.240000000002</v>
      </c>
    </row>
    <row r="32" spans="1:11" ht="36" customHeight="1">
      <c r="A32" s="221">
        <v>5</v>
      </c>
      <c r="B32" s="170" t="s">
        <v>12</v>
      </c>
      <c r="C32" s="314" t="s">
        <v>62</v>
      </c>
      <c r="D32" s="315"/>
      <c r="E32" s="47">
        <v>900</v>
      </c>
      <c r="F32" s="47">
        <v>90015</v>
      </c>
      <c r="G32" s="47">
        <v>6050</v>
      </c>
      <c r="H32" s="56">
        <v>9102</v>
      </c>
      <c r="I32" s="82">
        <v>9102</v>
      </c>
      <c r="J32" s="24">
        <v>9102</v>
      </c>
      <c r="K32" s="82"/>
    </row>
    <row r="33" spans="1:11" ht="30.75" customHeight="1">
      <c r="A33" s="221"/>
      <c r="B33" s="171"/>
      <c r="C33" s="321" t="s">
        <v>128</v>
      </c>
      <c r="D33" s="322"/>
      <c r="E33" s="126">
        <v>926</v>
      </c>
      <c r="F33" s="126">
        <v>92695</v>
      </c>
      <c r="G33" s="47">
        <v>4300</v>
      </c>
      <c r="H33" s="44">
        <v>7868.99</v>
      </c>
      <c r="I33" s="153"/>
      <c r="J33" s="52">
        <v>7869</v>
      </c>
      <c r="K33" s="153"/>
    </row>
    <row r="34" spans="1:11" ht="19.5" customHeight="1">
      <c r="A34" s="221"/>
      <c r="B34" s="171"/>
      <c r="C34" s="317" t="s">
        <v>63</v>
      </c>
      <c r="D34" s="318"/>
      <c r="E34" s="126">
        <v>750</v>
      </c>
      <c r="F34" s="126">
        <v>75075</v>
      </c>
      <c r="G34" s="47">
        <v>4210</v>
      </c>
      <c r="H34" s="43">
        <v>593.20000000000005</v>
      </c>
      <c r="I34" s="41"/>
      <c r="J34" s="52">
        <v>594</v>
      </c>
      <c r="K34" s="82"/>
    </row>
    <row r="35" spans="1:11" ht="15.75" customHeight="1">
      <c r="A35" s="221"/>
      <c r="B35" s="172"/>
      <c r="C35" s="319"/>
      <c r="D35" s="320"/>
      <c r="E35" s="47">
        <v>750</v>
      </c>
      <c r="F35" s="47">
        <v>75075</v>
      </c>
      <c r="G35" s="47">
        <v>4300</v>
      </c>
      <c r="H35" s="41">
        <v>300</v>
      </c>
      <c r="I35" s="139"/>
      <c r="J35" s="52">
        <v>300</v>
      </c>
      <c r="K35" s="138"/>
    </row>
    <row r="36" spans="1:11" ht="14.25">
      <c r="A36" s="222"/>
      <c r="B36" s="38" t="s">
        <v>8</v>
      </c>
      <c r="C36" s="206">
        <f>SUM(H32:H35)</f>
        <v>17864.189999999999</v>
      </c>
      <c r="D36" s="207"/>
      <c r="E36" s="207"/>
      <c r="F36" s="207"/>
      <c r="G36" s="207"/>
      <c r="H36" s="208"/>
      <c r="I36" s="85">
        <f>SUM(I32:I34)</f>
        <v>9102</v>
      </c>
      <c r="J36" s="13">
        <f>SUM(J32:J35)</f>
        <v>17865</v>
      </c>
      <c r="K36" s="62">
        <v>17864.189999999999</v>
      </c>
    </row>
    <row r="37" spans="1:11" ht="22.5" customHeight="1">
      <c r="A37" s="238">
        <v>6</v>
      </c>
      <c r="B37" s="170" t="s">
        <v>13</v>
      </c>
      <c r="C37" s="201" t="s">
        <v>99</v>
      </c>
      <c r="D37" s="202"/>
      <c r="E37" s="197">
        <v>926</v>
      </c>
      <c r="F37" s="197">
        <v>92695</v>
      </c>
      <c r="G37" s="197">
        <v>6050</v>
      </c>
      <c r="H37" s="178">
        <v>10695</v>
      </c>
      <c r="I37" s="193">
        <v>10695</v>
      </c>
      <c r="J37" s="181">
        <v>10695</v>
      </c>
      <c r="K37" s="184"/>
    </row>
    <row r="38" spans="1:11" ht="12.75" customHeight="1">
      <c r="A38" s="238"/>
      <c r="B38" s="171"/>
      <c r="C38" s="239"/>
      <c r="D38" s="240"/>
      <c r="E38" s="234"/>
      <c r="F38" s="234"/>
      <c r="G38" s="234"/>
      <c r="H38" s="178"/>
      <c r="I38" s="194"/>
      <c r="J38" s="182"/>
      <c r="K38" s="185"/>
    </row>
    <row r="39" spans="1:11" ht="6" customHeight="1">
      <c r="A39" s="238"/>
      <c r="B39" s="171"/>
      <c r="C39" s="268"/>
      <c r="D39" s="269"/>
      <c r="E39" s="198"/>
      <c r="F39" s="198"/>
      <c r="G39" s="198"/>
      <c r="H39" s="178"/>
      <c r="I39" s="195"/>
      <c r="J39" s="183"/>
      <c r="K39" s="185"/>
    </row>
    <row r="40" spans="1:11" ht="40.5" customHeight="1">
      <c r="A40" s="238"/>
      <c r="B40" s="171"/>
      <c r="C40" s="218" t="s">
        <v>51</v>
      </c>
      <c r="D40" s="219"/>
      <c r="E40" s="97">
        <v>926</v>
      </c>
      <c r="F40" s="97">
        <v>92695</v>
      </c>
      <c r="G40" s="97">
        <v>6050</v>
      </c>
      <c r="H40" s="98">
        <v>5718</v>
      </c>
      <c r="I40" s="69">
        <v>5718</v>
      </c>
      <c r="J40" s="72">
        <v>5718</v>
      </c>
      <c r="K40" s="185"/>
    </row>
    <row r="41" spans="1:11" ht="28.5" customHeight="1">
      <c r="A41" s="238"/>
      <c r="B41" s="171"/>
      <c r="C41" s="173" t="s">
        <v>52</v>
      </c>
      <c r="D41" s="242"/>
      <c r="E41" s="197">
        <v>921</v>
      </c>
      <c r="F41" s="197">
        <v>92195</v>
      </c>
      <c r="G41" s="258">
        <v>4300</v>
      </c>
      <c r="H41" s="193">
        <v>874</v>
      </c>
      <c r="I41" s="193"/>
      <c r="J41" s="181">
        <v>874</v>
      </c>
      <c r="K41" s="185"/>
    </row>
    <row r="42" spans="1:11" ht="1.5" customHeight="1">
      <c r="A42" s="238"/>
      <c r="B42" s="171"/>
      <c r="C42" s="175"/>
      <c r="D42" s="243"/>
      <c r="E42" s="198"/>
      <c r="F42" s="198"/>
      <c r="G42" s="260"/>
      <c r="H42" s="195"/>
      <c r="I42" s="195"/>
      <c r="J42" s="183"/>
      <c r="K42" s="185"/>
    </row>
    <row r="43" spans="1:11" ht="31.5" customHeight="1">
      <c r="A43" s="238"/>
      <c r="B43" s="172"/>
      <c r="C43" s="199" t="s">
        <v>127</v>
      </c>
      <c r="D43" s="200"/>
      <c r="E43" s="159">
        <v>926</v>
      </c>
      <c r="F43" s="159">
        <v>92695</v>
      </c>
      <c r="G43" s="23">
        <v>4210</v>
      </c>
      <c r="H43" s="160">
        <v>356.64</v>
      </c>
      <c r="I43" s="161"/>
      <c r="J43" s="158">
        <v>357</v>
      </c>
      <c r="K43" s="162"/>
    </row>
    <row r="44" spans="1:11" ht="14.25">
      <c r="A44" s="238"/>
      <c r="B44" s="38" t="s">
        <v>8</v>
      </c>
      <c r="C44" s="206">
        <f>SUM(H37:H43)</f>
        <v>17643.64</v>
      </c>
      <c r="D44" s="207"/>
      <c r="E44" s="207"/>
      <c r="F44" s="207"/>
      <c r="G44" s="207"/>
      <c r="H44" s="208"/>
      <c r="I44" s="85">
        <f>SUM(I37:I43)</f>
        <v>16413</v>
      </c>
      <c r="J44" s="13">
        <f>SUM(J37:J43)</f>
        <v>17644</v>
      </c>
      <c r="K44" s="62">
        <v>17643.64</v>
      </c>
    </row>
    <row r="45" spans="1:11" ht="24" customHeight="1">
      <c r="A45" s="238">
        <v>7</v>
      </c>
      <c r="B45" s="170" t="s">
        <v>14</v>
      </c>
      <c r="C45" s="305" t="s">
        <v>101</v>
      </c>
      <c r="D45" s="306"/>
      <c r="E45" s="99">
        <v>600</v>
      </c>
      <c r="F45" s="99">
        <v>60016</v>
      </c>
      <c r="G45" s="99">
        <v>4270</v>
      </c>
      <c r="H45" s="74">
        <v>18172.66</v>
      </c>
      <c r="I45" s="74"/>
      <c r="J45" s="86">
        <v>18173</v>
      </c>
      <c r="K45" s="184"/>
    </row>
    <row r="46" spans="1:11" ht="27.75" customHeight="1">
      <c r="A46" s="238"/>
      <c r="B46" s="171"/>
      <c r="C46" s="199" t="s">
        <v>86</v>
      </c>
      <c r="D46" s="200"/>
      <c r="E46" s="83">
        <v>921</v>
      </c>
      <c r="F46" s="83">
        <v>92195</v>
      </c>
      <c r="G46" s="83">
        <v>4210</v>
      </c>
      <c r="H46" s="74">
        <v>500</v>
      </c>
      <c r="I46" s="74"/>
      <c r="J46" s="86">
        <v>500</v>
      </c>
      <c r="K46" s="185"/>
    </row>
    <row r="47" spans="1:11" ht="18.75" customHeight="1">
      <c r="A47" s="238"/>
      <c r="B47" s="171"/>
      <c r="C47" s="199" t="s">
        <v>114</v>
      </c>
      <c r="D47" s="200"/>
      <c r="E47" s="83">
        <v>754</v>
      </c>
      <c r="F47" s="83">
        <v>75412</v>
      </c>
      <c r="G47" s="83">
        <v>4210</v>
      </c>
      <c r="H47" s="74">
        <v>1000</v>
      </c>
      <c r="I47" s="74"/>
      <c r="J47" s="86">
        <v>1000</v>
      </c>
      <c r="K47" s="185"/>
    </row>
    <row r="48" spans="1:11" ht="14.25">
      <c r="A48" s="238"/>
      <c r="B48" s="38" t="s">
        <v>8</v>
      </c>
      <c r="C48" s="211">
        <f>SUM(H45:H47)</f>
        <v>19672.66</v>
      </c>
      <c r="D48" s="265"/>
      <c r="E48" s="265"/>
      <c r="F48" s="265"/>
      <c r="G48" s="265"/>
      <c r="H48" s="287"/>
      <c r="I48" s="62">
        <f>SUM(I45:I47)</f>
        <v>0</v>
      </c>
      <c r="J48" s="13">
        <f>SUM(J45:J47)</f>
        <v>19673</v>
      </c>
      <c r="K48" s="15">
        <v>19672.66</v>
      </c>
    </row>
    <row r="49" spans="1:11" ht="14.25" customHeight="1">
      <c r="A49" s="238">
        <v>8</v>
      </c>
      <c r="B49" s="170" t="s">
        <v>15</v>
      </c>
      <c r="C49" s="270" t="s">
        <v>77</v>
      </c>
      <c r="D49" s="270"/>
      <c r="E49" s="197">
        <v>600</v>
      </c>
      <c r="F49" s="197">
        <v>60016</v>
      </c>
      <c r="G49" s="197">
        <v>6050</v>
      </c>
      <c r="H49" s="193">
        <v>25265.46</v>
      </c>
      <c r="I49" s="193">
        <v>25265.46</v>
      </c>
      <c r="J49" s="181">
        <v>25266</v>
      </c>
      <c r="K49" s="184"/>
    </row>
    <row r="50" spans="1:11" ht="14.25" customHeight="1">
      <c r="A50" s="238"/>
      <c r="B50" s="171"/>
      <c r="C50" s="270"/>
      <c r="D50" s="270"/>
      <c r="E50" s="234"/>
      <c r="F50" s="234"/>
      <c r="G50" s="234"/>
      <c r="H50" s="194"/>
      <c r="I50" s="194"/>
      <c r="J50" s="182"/>
      <c r="K50" s="185"/>
    </row>
    <row r="51" spans="1:11" ht="14.25" customHeight="1">
      <c r="A51" s="238"/>
      <c r="B51" s="171"/>
      <c r="C51" s="270"/>
      <c r="D51" s="270"/>
      <c r="E51" s="234"/>
      <c r="F51" s="234"/>
      <c r="G51" s="234"/>
      <c r="H51" s="194"/>
      <c r="I51" s="194"/>
      <c r="J51" s="182"/>
      <c r="K51" s="185"/>
    </row>
    <row r="52" spans="1:11" ht="11.25" customHeight="1">
      <c r="A52" s="238"/>
      <c r="B52" s="171"/>
      <c r="C52" s="270"/>
      <c r="D52" s="270"/>
      <c r="E52" s="234"/>
      <c r="F52" s="234"/>
      <c r="G52" s="234"/>
      <c r="H52" s="194"/>
      <c r="I52" s="194"/>
      <c r="J52" s="182"/>
      <c r="K52" s="185"/>
    </row>
    <row r="53" spans="1:11" ht="19.5" hidden="1" customHeight="1">
      <c r="A53" s="238"/>
      <c r="B53" s="171"/>
      <c r="C53" s="270"/>
      <c r="D53" s="270"/>
      <c r="E53" s="234"/>
      <c r="F53" s="234"/>
      <c r="G53" s="234"/>
      <c r="H53" s="194"/>
      <c r="I53" s="194"/>
      <c r="J53" s="182"/>
      <c r="K53" s="185"/>
    </row>
    <row r="54" spans="1:11" ht="19.5" customHeight="1">
      <c r="A54" s="238"/>
      <c r="B54" s="172"/>
      <c r="C54" s="199" t="s">
        <v>126</v>
      </c>
      <c r="D54" s="200"/>
      <c r="E54" s="157">
        <v>750</v>
      </c>
      <c r="F54" s="157">
        <v>75075</v>
      </c>
      <c r="G54" s="157">
        <v>4210</v>
      </c>
      <c r="H54" s="155">
        <v>1200</v>
      </c>
      <c r="I54" s="155"/>
      <c r="J54" s="156">
        <v>1200</v>
      </c>
      <c r="K54" s="154"/>
    </row>
    <row r="55" spans="1:11" ht="14.25">
      <c r="A55" s="238"/>
      <c r="B55" s="38" t="s">
        <v>8</v>
      </c>
      <c r="C55" s="303">
        <f>SUM(H49:H54)</f>
        <v>26465.46</v>
      </c>
      <c r="D55" s="304"/>
      <c r="E55" s="212"/>
      <c r="F55" s="212"/>
      <c r="G55" s="212"/>
      <c r="H55" s="213"/>
      <c r="I55" s="62">
        <f>SUM(I49:I53)</f>
        <v>25265.46</v>
      </c>
      <c r="J55" s="13">
        <f>SUM(J49:J54)</f>
        <v>26466</v>
      </c>
      <c r="K55" s="62">
        <v>26465.46</v>
      </c>
    </row>
    <row r="56" spans="1:11" ht="39.75" customHeight="1">
      <c r="A56" s="238">
        <v>9</v>
      </c>
      <c r="B56" s="170" t="s">
        <v>16</v>
      </c>
      <c r="C56" s="173" t="s">
        <v>82</v>
      </c>
      <c r="D56" s="242"/>
      <c r="E56" s="296">
        <v>900</v>
      </c>
      <c r="F56" s="197">
        <v>90015</v>
      </c>
      <c r="G56" s="197">
        <v>6050</v>
      </c>
      <c r="H56" s="235">
        <v>12500</v>
      </c>
      <c r="I56" s="235">
        <v>12500</v>
      </c>
      <c r="J56" s="181">
        <v>12500</v>
      </c>
      <c r="K56" s="184"/>
    </row>
    <row r="57" spans="1:11" ht="5.25" customHeight="1">
      <c r="A57" s="238"/>
      <c r="B57" s="171"/>
      <c r="C57" s="248"/>
      <c r="D57" s="249"/>
      <c r="E57" s="297"/>
      <c r="F57" s="234"/>
      <c r="G57" s="234"/>
      <c r="H57" s="236"/>
      <c r="I57" s="236"/>
      <c r="J57" s="182"/>
      <c r="K57" s="185"/>
    </row>
    <row r="58" spans="1:11" ht="3.75" customHeight="1">
      <c r="A58" s="238"/>
      <c r="B58" s="171"/>
      <c r="C58" s="248"/>
      <c r="D58" s="249"/>
      <c r="E58" s="298"/>
      <c r="F58" s="198"/>
      <c r="G58" s="234"/>
      <c r="H58" s="236"/>
      <c r="I58" s="236"/>
      <c r="J58" s="182"/>
      <c r="K58" s="185"/>
    </row>
    <row r="59" spans="1:11" ht="30.75" customHeight="1">
      <c r="A59" s="238"/>
      <c r="B59" s="171"/>
      <c r="C59" s="199" t="s">
        <v>87</v>
      </c>
      <c r="D59" s="200"/>
      <c r="E59" s="102">
        <v>600</v>
      </c>
      <c r="F59" s="101">
        <v>60016</v>
      </c>
      <c r="G59" s="103">
        <v>6050</v>
      </c>
      <c r="H59" s="17">
        <v>7279.5</v>
      </c>
      <c r="I59" s="17">
        <v>7279.5</v>
      </c>
      <c r="J59" s="86">
        <v>7280</v>
      </c>
      <c r="K59" s="185"/>
    </row>
    <row r="60" spans="1:11" ht="24.75" customHeight="1">
      <c r="A60" s="238"/>
      <c r="B60" s="171"/>
      <c r="C60" s="173" t="s">
        <v>84</v>
      </c>
      <c r="D60" s="242"/>
      <c r="E60" s="197">
        <v>750</v>
      </c>
      <c r="F60" s="197">
        <v>75075</v>
      </c>
      <c r="G60" s="87">
        <v>4210</v>
      </c>
      <c r="H60" s="17">
        <v>390</v>
      </c>
      <c r="I60" s="17"/>
      <c r="J60" s="86">
        <v>390</v>
      </c>
      <c r="K60" s="185"/>
    </row>
    <row r="61" spans="1:11" ht="23.25" customHeight="1">
      <c r="A61" s="238"/>
      <c r="B61" s="172"/>
      <c r="C61" s="175"/>
      <c r="D61" s="243"/>
      <c r="E61" s="198"/>
      <c r="F61" s="198"/>
      <c r="G61" s="87">
        <v>4300</v>
      </c>
      <c r="H61" s="17">
        <v>650</v>
      </c>
      <c r="I61" s="17"/>
      <c r="J61" s="86">
        <v>650</v>
      </c>
      <c r="K61" s="73"/>
    </row>
    <row r="62" spans="1:11" ht="18.75" customHeight="1">
      <c r="A62" s="238"/>
      <c r="B62" s="38" t="s">
        <v>8</v>
      </c>
      <c r="C62" s="299">
        <f>SUM(H56:H61)</f>
        <v>20819.5</v>
      </c>
      <c r="D62" s="300"/>
      <c r="E62" s="301"/>
      <c r="F62" s="301"/>
      <c r="G62" s="301"/>
      <c r="H62" s="302"/>
      <c r="I62" s="85">
        <f>SUM(I56:I61)</f>
        <v>19779.5</v>
      </c>
      <c r="J62" s="13">
        <f>SUM(J56:J61)</f>
        <v>20820</v>
      </c>
      <c r="K62" s="62">
        <v>20819.5</v>
      </c>
    </row>
    <row r="63" spans="1:11" ht="1.5" hidden="1" customHeight="1">
      <c r="A63" s="238">
        <v>10</v>
      </c>
      <c r="B63" s="245" t="s">
        <v>17</v>
      </c>
      <c r="C63" s="88"/>
      <c r="D63" s="92"/>
      <c r="E63" s="54"/>
      <c r="F63" s="54"/>
      <c r="G63" s="54"/>
      <c r="H63" s="55"/>
      <c r="I63" s="14"/>
      <c r="J63" s="27"/>
      <c r="K63" s="177"/>
    </row>
    <row r="64" spans="1:11" ht="37.5" customHeight="1">
      <c r="A64" s="238"/>
      <c r="B64" s="245"/>
      <c r="C64" s="294" t="s">
        <v>88</v>
      </c>
      <c r="D64" s="295"/>
      <c r="E64" s="87">
        <v>926</v>
      </c>
      <c r="F64" s="87">
        <v>92695</v>
      </c>
      <c r="G64" s="87">
        <v>4300</v>
      </c>
      <c r="H64" s="51">
        <v>5579</v>
      </c>
      <c r="I64" s="74"/>
      <c r="J64" s="86">
        <v>5579</v>
      </c>
      <c r="K64" s="177"/>
    </row>
    <row r="65" spans="1:11" ht="27.75" customHeight="1">
      <c r="A65" s="238"/>
      <c r="B65" s="245"/>
      <c r="C65" s="294" t="s">
        <v>125</v>
      </c>
      <c r="D65" s="295"/>
      <c r="E65" s="152">
        <v>926</v>
      </c>
      <c r="F65" s="152">
        <v>92695</v>
      </c>
      <c r="G65" s="152">
        <v>4300</v>
      </c>
      <c r="H65" s="150">
        <v>7063.1</v>
      </c>
      <c r="I65" s="148"/>
      <c r="J65" s="149">
        <v>7064</v>
      </c>
      <c r="K65" s="177"/>
    </row>
    <row r="66" spans="1:11" ht="29.25" customHeight="1">
      <c r="A66" s="238"/>
      <c r="B66" s="245"/>
      <c r="C66" s="294" t="s">
        <v>124</v>
      </c>
      <c r="D66" s="295"/>
      <c r="E66" s="152">
        <v>600</v>
      </c>
      <c r="F66" s="152">
        <v>60016</v>
      </c>
      <c r="G66" s="152">
        <v>4270</v>
      </c>
      <c r="H66" s="150">
        <v>7000</v>
      </c>
      <c r="I66" s="148"/>
      <c r="J66" s="149">
        <v>7000</v>
      </c>
      <c r="K66" s="177"/>
    </row>
    <row r="67" spans="1:11" ht="27" customHeight="1">
      <c r="A67" s="238"/>
      <c r="B67" s="245"/>
      <c r="C67" s="294" t="s">
        <v>80</v>
      </c>
      <c r="D67" s="295"/>
      <c r="E67" s="87">
        <v>900</v>
      </c>
      <c r="F67" s="87">
        <v>90015</v>
      </c>
      <c r="G67" s="87">
        <v>6050</v>
      </c>
      <c r="H67" s="51">
        <v>4059</v>
      </c>
      <c r="I67" s="74">
        <v>4059</v>
      </c>
      <c r="J67" s="86">
        <v>4059</v>
      </c>
      <c r="K67" s="177"/>
    </row>
    <row r="68" spans="1:11" ht="19.5" customHeight="1">
      <c r="A68" s="238"/>
      <c r="B68" s="245"/>
      <c r="C68" s="343" t="s">
        <v>81</v>
      </c>
      <c r="D68" s="344"/>
      <c r="E68" s="197">
        <v>750</v>
      </c>
      <c r="F68" s="197">
        <v>75075</v>
      </c>
      <c r="G68" s="87">
        <v>4210</v>
      </c>
      <c r="H68" s="51">
        <v>409</v>
      </c>
      <c r="I68" s="74"/>
      <c r="J68" s="86">
        <v>409</v>
      </c>
      <c r="K68" s="177"/>
    </row>
    <row r="69" spans="1:11" ht="15" customHeight="1">
      <c r="A69" s="238"/>
      <c r="B69" s="245"/>
      <c r="C69" s="345"/>
      <c r="D69" s="346"/>
      <c r="E69" s="198"/>
      <c r="F69" s="198"/>
      <c r="G69" s="87">
        <v>4300</v>
      </c>
      <c r="H69" s="51">
        <v>591</v>
      </c>
      <c r="I69" s="74"/>
      <c r="J69" s="86">
        <v>591</v>
      </c>
      <c r="K69" s="177"/>
    </row>
    <row r="70" spans="1:11" s="40" customFormat="1" ht="18" customHeight="1">
      <c r="A70" s="238"/>
      <c r="B70" s="38" t="s">
        <v>8</v>
      </c>
      <c r="C70" s="186">
        <f>SUM(H64:H69)</f>
        <v>24701.1</v>
      </c>
      <c r="D70" s="186"/>
      <c r="E70" s="186"/>
      <c r="F70" s="186"/>
      <c r="G70" s="186"/>
      <c r="H70" s="186"/>
      <c r="I70" s="62">
        <f>SUM(I64:I69)</f>
        <v>4059</v>
      </c>
      <c r="J70" s="13">
        <f>SUM(J64:J69)</f>
        <v>24702</v>
      </c>
      <c r="K70" s="63">
        <v>24701.1</v>
      </c>
    </row>
    <row r="71" spans="1:11" ht="60.75" customHeight="1">
      <c r="A71" s="238">
        <v>11</v>
      </c>
      <c r="B71" s="170" t="s">
        <v>18</v>
      </c>
      <c r="C71" s="293" t="s">
        <v>102</v>
      </c>
      <c r="D71" s="293"/>
      <c r="E71" s="87">
        <v>900</v>
      </c>
      <c r="F71" s="87">
        <v>90015</v>
      </c>
      <c r="G71" s="87">
        <v>6050</v>
      </c>
      <c r="H71" s="74">
        <v>5535</v>
      </c>
      <c r="I71" s="74">
        <v>5535</v>
      </c>
      <c r="J71" s="86">
        <v>5535</v>
      </c>
      <c r="K71" s="184"/>
    </row>
    <row r="72" spans="1:11" ht="45" customHeight="1">
      <c r="A72" s="238"/>
      <c r="B72" s="171"/>
      <c r="C72" s="305" t="s">
        <v>122</v>
      </c>
      <c r="D72" s="306"/>
      <c r="E72" s="147">
        <v>926</v>
      </c>
      <c r="F72" s="147">
        <v>92695</v>
      </c>
      <c r="G72" s="145">
        <v>6050</v>
      </c>
      <c r="H72" s="42">
        <v>15292.1</v>
      </c>
      <c r="I72" s="146">
        <v>15292.1</v>
      </c>
      <c r="J72" s="49">
        <v>15293</v>
      </c>
      <c r="K72" s="185"/>
    </row>
    <row r="73" spans="1:11" ht="33" customHeight="1">
      <c r="A73" s="238"/>
      <c r="B73" s="171"/>
      <c r="C73" s="305" t="s">
        <v>130</v>
      </c>
      <c r="D73" s="306"/>
      <c r="E73" s="168">
        <v>926</v>
      </c>
      <c r="F73" s="168">
        <v>92695</v>
      </c>
      <c r="G73" s="169">
        <v>4270</v>
      </c>
      <c r="H73" s="42">
        <v>5500</v>
      </c>
      <c r="I73" s="167"/>
      <c r="J73" s="49">
        <v>5500</v>
      </c>
      <c r="K73" s="185"/>
    </row>
    <row r="74" spans="1:11" ht="30" customHeight="1">
      <c r="A74" s="238"/>
      <c r="B74" s="171"/>
      <c r="C74" s="201" t="s">
        <v>48</v>
      </c>
      <c r="D74" s="202"/>
      <c r="E74" s="197">
        <v>750</v>
      </c>
      <c r="F74" s="197">
        <v>75075</v>
      </c>
      <c r="G74" s="87">
        <v>4210</v>
      </c>
      <c r="H74" s="42">
        <v>160</v>
      </c>
      <c r="I74" s="74"/>
      <c r="J74" s="49">
        <v>160</v>
      </c>
      <c r="K74" s="185"/>
    </row>
    <row r="75" spans="1:11" ht="26.25" customHeight="1">
      <c r="A75" s="238"/>
      <c r="B75" s="171"/>
      <c r="C75" s="268"/>
      <c r="D75" s="269"/>
      <c r="E75" s="198"/>
      <c r="F75" s="198"/>
      <c r="G75" s="87">
        <v>4300</v>
      </c>
      <c r="H75" s="42">
        <v>640</v>
      </c>
      <c r="I75" s="74"/>
      <c r="J75" s="49">
        <v>640</v>
      </c>
      <c r="K75" s="185"/>
    </row>
    <row r="76" spans="1:11" ht="14.25" customHeight="1">
      <c r="A76" s="238"/>
      <c r="B76" s="38" t="s">
        <v>8</v>
      </c>
      <c r="C76" s="211">
        <f>SUM(H71:H75)</f>
        <v>27127.1</v>
      </c>
      <c r="D76" s="212"/>
      <c r="E76" s="212"/>
      <c r="F76" s="212"/>
      <c r="G76" s="212"/>
      <c r="H76" s="213"/>
      <c r="I76" s="85">
        <f>SUM(I71:I75)</f>
        <v>20827.099999999999</v>
      </c>
      <c r="J76" s="13">
        <f>SUM(J71:J75)</f>
        <v>27128</v>
      </c>
      <c r="K76" s="62">
        <v>27127.1</v>
      </c>
    </row>
    <row r="77" spans="1:11" ht="44.25" customHeight="1">
      <c r="A77" s="238">
        <v>12</v>
      </c>
      <c r="B77" s="79" t="s">
        <v>19</v>
      </c>
      <c r="C77" s="218" t="s">
        <v>60</v>
      </c>
      <c r="D77" s="219"/>
      <c r="E77" s="87">
        <v>700</v>
      </c>
      <c r="F77" s="87">
        <v>70005</v>
      </c>
      <c r="G77" s="87">
        <v>4270</v>
      </c>
      <c r="H77" s="74">
        <v>21834</v>
      </c>
      <c r="I77" s="74"/>
      <c r="J77" s="86">
        <v>21834</v>
      </c>
      <c r="K77" s="66"/>
    </row>
    <row r="78" spans="1:11" ht="15" customHeight="1">
      <c r="A78" s="238"/>
      <c r="B78" s="38" t="s">
        <v>8</v>
      </c>
      <c r="C78" s="211">
        <f>SUM(H77)</f>
        <v>21834</v>
      </c>
      <c r="D78" s="265"/>
      <c r="E78" s="265"/>
      <c r="F78" s="265"/>
      <c r="G78" s="265"/>
      <c r="H78" s="287"/>
      <c r="I78" s="62">
        <f>SUM(I77)</f>
        <v>0</v>
      </c>
      <c r="J78" s="13">
        <f>SUM(J77)</f>
        <v>21834</v>
      </c>
      <c r="K78" s="62">
        <v>21834</v>
      </c>
    </row>
    <row r="79" spans="1:11" ht="31.5" customHeight="1">
      <c r="A79" s="238">
        <v>13</v>
      </c>
      <c r="B79" s="245" t="s">
        <v>20</v>
      </c>
      <c r="C79" s="255" t="s">
        <v>53</v>
      </c>
      <c r="D79" s="255"/>
      <c r="E79" s="87">
        <v>754</v>
      </c>
      <c r="F79" s="87">
        <v>75412</v>
      </c>
      <c r="G79" s="87">
        <v>4210</v>
      </c>
      <c r="H79" s="74">
        <v>1000</v>
      </c>
      <c r="I79" s="14"/>
      <c r="J79" s="86">
        <v>1000</v>
      </c>
      <c r="K79" s="184"/>
    </row>
    <row r="80" spans="1:11" ht="37.5" customHeight="1">
      <c r="A80" s="238"/>
      <c r="B80" s="245"/>
      <c r="C80" s="292" t="s">
        <v>54</v>
      </c>
      <c r="D80" s="292"/>
      <c r="E80" s="87">
        <v>926</v>
      </c>
      <c r="F80" s="87">
        <v>92605</v>
      </c>
      <c r="G80" s="87">
        <v>4210</v>
      </c>
      <c r="H80" s="74">
        <v>10000</v>
      </c>
      <c r="I80" s="14"/>
      <c r="J80" s="86">
        <v>10000</v>
      </c>
      <c r="K80" s="185"/>
    </row>
    <row r="81" spans="1:11" ht="36" customHeight="1">
      <c r="A81" s="238"/>
      <c r="B81" s="245"/>
      <c r="C81" s="199" t="s">
        <v>55</v>
      </c>
      <c r="D81" s="200"/>
      <c r="E81" s="87">
        <v>926</v>
      </c>
      <c r="F81" s="87">
        <v>92695</v>
      </c>
      <c r="G81" s="87">
        <v>4300</v>
      </c>
      <c r="H81" s="74">
        <v>3750</v>
      </c>
      <c r="I81" s="14"/>
      <c r="J81" s="86">
        <v>3750</v>
      </c>
      <c r="K81" s="185"/>
    </row>
    <row r="82" spans="1:11" ht="44.25" customHeight="1">
      <c r="A82" s="238"/>
      <c r="B82" s="245"/>
      <c r="C82" s="218" t="s">
        <v>56</v>
      </c>
      <c r="D82" s="219"/>
      <c r="E82" s="87">
        <v>900</v>
      </c>
      <c r="F82" s="87">
        <v>90015</v>
      </c>
      <c r="G82" s="87">
        <v>6050</v>
      </c>
      <c r="H82" s="42">
        <v>23173.74</v>
      </c>
      <c r="I82" s="74">
        <v>23173.74</v>
      </c>
      <c r="J82" s="49">
        <v>23174</v>
      </c>
      <c r="K82" s="185"/>
    </row>
    <row r="83" spans="1:11" ht="24" customHeight="1">
      <c r="A83" s="238"/>
      <c r="B83" s="245"/>
      <c r="C83" s="173" t="s">
        <v>57</v>
      </c>
      <c r="D83" s="242"/>
      <c r="E83" s="197">
        <v>750</v>
      </c>
      <c r="F83" s="197">
        <v>75075</v>
      </c>
      <c r="G83" s="87">
        <v>4210</v>
      </c>
      <c r="H83" s="42">
        <v>995</v>
      </c>
      <c r="I83" s="74"/>
      <c r="J83" s="49">
        <v>995</v>
      </c>
      <c r="K83" s="185"/>
    </row>
    <row r="84" spans="1:11" ht="24" customHeight="1">
      <c r="A84" s="238"/>
      <c r="B84" s="245"/>
      <c r="C84" s="175"/>
      <c r="D84" s="243"/>
      <c r="E84" s="198"/>
      <c r="F84" s="198"/>
      <c r="G84" s="87">
        <v>4300</v>
      </c>
      <c r="H84" s="42">
        <v>1000</v>
      </c>
      <c r="I84" s="74"/>
      <c r="J84" s="49">
        <v>1000</v>
      </c>
      <c r="K84" s="185"/>
    </row>
    <row r="85" spans="1:11" ht="15" customHeight="1">
      <c r="A85" s="238"/>
      <c r="B85" s="38" t="s">
        <v>8</v>
      </c>
      <c r="C85" s="211">
        <f>SUM(H79:H84)</f>
        <v>39918.740000000005</v>
      </c>
      <c r="D85" s="265"/>
      <c r="E85" s="265"/>
      <c r="F85" s="265"/>
      <c r="G85" s="265"/>
      <c r="H85" s="287"/>
      <c r="I85" s="85">
        <f>SUM(I81:I84)</f>
        <v>23173.74</v>
      </c>
      <c r="J85" s="13">
        <f>SUM(J79:J84)</f>
        <v>39919</v>
      </c>
      <c r="K85" s="62">
        <v>39918.74</v>
      </c>
    </row>
    <row r="86" spans="1:11" ht="33.75" customHeight="1">
      <c r="A86" s="238">
        <v>14</v>
      </c>
      <c r="B86" s="245" t="s">
        <v>21</v>
      </c>
      <c r="C86" s="256" t="s">
        <v>120</v>
      </c>
      <c r="D86" s="257"/>
      <c r="E86" s="258">
        <v>926</v>
      </c>
      <c r="F86" s="258">
        <v>92695</v>
      </c>
      <c r="G86" s="258">
        <v>6050</v>
      </c>
      <c r="H86" s="284">
        <v>30301.93</v>
      </c>
      <c r="I86" s="284">
        <v>30301.93</v>
      </c>
      <c r="J86" s="187">
        <v>30302</v>
      </c>
      <c r="K86" s="190"/>
    </row>
    <row r="87" spans="1:11" ht="9.75" customHeight="1">
      <c r="A87" s="238"/>
      <c r="B87" s="245"/>
      <c r="C87" s="280"/>
      <c r="D87" s="281"/>
      <c r="E87" s="259"/>
      <c r="F87" s="259"/>
      <c r="G87" s="259"/>
      <c r="H87" s="285"/>
      <c r="I87" s="285"/>
      <c r="J87" s="188"/>
      <c r="K87" s="191"/>
    </row>
    <row r="88" spans="1:11" ht="23.25" hidden="1" customHeight="1">
      <c r="A88" s="238"/>
      <c r="B88" s="245"/>
      <c r="C88" s="280"/>
      <c r="D88" s="281"/>
      <c r="E88" s="259"/>
      <c r="F88" s="259"/>
      <c r="G88" s="259"/>
      <c r="H88" s="285"/>
      <c r="I88" s="285"/>
      <c r="J88" s="188"/>
      <c r="K88" s="191"/>
    </row>
    <row r="89" spans="1:11" ht="23.25" hidden="1" customHeight="1">
      <c r="A89" s="238"/>
      <c r="B89" s="245"/>
      <c r="C89" s="280"/>
      <c r="D89" s="281"/>
      <c r="E89" s="259"/>
      <c r="F89" s="259"/>
      <c r="G89" s="259"/>
      <c r="H89" s="285"/>
      <c r="I89" s="285"/>
      <c r="J89" s="188"/>
      <c r="K89" s="191"/>
    </row>
    <row r="90" spans="1:11" ht="33.75" hidden="1" customHeight="1">
      <c r="A90" s="238"/>
      <c r="B90" s="245"/>
      <c r="C90" s="280"/>
      <c r="D90" s="281"/>
      <c r="E90" s="259"/>
      <c r="F90" s="259"/>
      <c r="G90" s="259"/>
      <c r="H90" s="285"/>
      <c r="I90" s="285"/>
      <c r="J90" s="188"/>
      <c r="K90" s="191"/>
    </row>
    <row r="91" spans="1:11" ht="33.75" hidden="1" customHeight="1">
      <c r="A91" s="238"/>
      <c r="B91" s="245"/>
      <c r="C91" s="280"/>
      <c r="D91" s="281"/>
      <c r="E91" s="259"/>
      <c r="F91" s="259"/>
      <c r="G91" s="259"/>
      <c r="H91" s="285"/>
      <c r="I91" s="285"/>
      <c r="J91" s="188"/>
      <c r="K91" s="191"/>
    </row>
    <row r="92" spans="1:11" ht="33.75" customHeight="1">
      <c r="A92" s="238"/>
      <c r="B92" s="279"/>
      <c r="C92" s="280"/>
      <c r="D92" s="281"/>
      <c r="E92" s="259"/>
      <c r="F92" s="259"/>
      <c r="G92" s="259"/>
      <c r="H92" s="285"/>
      <c r="I92" s="285"/>
      <c r="J92" s="188"/>
      <c r="K92" s="191"/>
    </row>
    <row r="93" spans="1:11" ht="48" customHeight="1">
      <c r="A93" s="238"/>
      <c r="B93" s="245"/>
      <c r="C93" s="282"/>
      <c r="D93" s="283"/>
      <c r="E93" s="260"/>
      <c r="F93" s="260"/>
      <c r="G93" s="260"/>
      <c r="H93" s="286"/>
      <c r="I93" s="285"/>
      <c r="J93" s="189"/>
      <c r="K93" s="191"/>
    </row>
    <row r="94" spans="1:11" ht="48" customHeight="1">
      <c r="A94" s="238"/>
      <c r="B94" s="245"/>
      <c r="C94" s="290" t="s">
        <v>115</v>
      </c>
      <c r="D94" s="291"/>
      <c r="E94" s="122">
        <v>926</v>
      </c>
      <c r="F94" s="122">
        <v>92695</v>
      </c>
      <c r="G94" s="123">
        <v>4210</v>
      </c>
      <c r="H94" s="124">
        <v>3500</v>
      </c>
      <c r="I94" s="56"/>
      <c r="J94" s="121">
        <v>3500</v>
      </c>
      <c r="K94" s="191"/>
    </row>
    <row r="95" spans="1:11" s="7" customFormat="1" ht="24" customHeight="1">
      <c r="A95" s="238"/>
      <c r="B95" s="245"/>
      <c r="C95" s="256" t="s">
        <v>59</v>
      </c>
      <c r="D95" s="257"/>
      <c r="E95" s="258">
        <v>750</v>
      </c>
      <c r="F95" s="258">
        <v>75075</v>
      </c>
      <c r="G95" s="58">
        <v>4210</v>
      </c>
      <c r="H95" s="56">
        <v>250</v>
      </c>
      <c r="I95" s="284"/>
      <c r="J95" s="24">
        <v>250</v>
      </c>
      <c r="K95" s="191"/>
    </row>
    <row r="96" spans="1:11" s="7" customFormat="1" ht="24" customHeight="1">
      <c r="A96" s="238"/>
      <c r="B96" s="245"/>
      <c r="C96" s="280"/>
      <c r="D96" s="281"/>
      <c r="E96" s="259"/>
      <c r="F96" s="259"/>
      <c r="G96" s="58">
        <v>4300</v>
      </c>
      <c r="H96" s="56">
        <v>1500</v>
      </c>
      <c r="I96" s="286"/>
      <c r="J96" s="24">
        <v>1500</v>
      </c>
      <c r="K96" s="191"/>
    </row>
    <row r="97" spans="1:11" ht="14.25">
      <c r="A97" s="238"/>
      <c r="B97" s="38" t="s">
        <v>8</v>
      </c>
      <c r="C97" s="211">
        <f>SUM(H86:H96)</f>
        <v>35551.93</v>
      </c>
      <c r="D97" s="265"/>
      <c r="E97" s="265"/>
      <c r="F97" s="265"/>
      <c r="G97" s="265"/>
      <c r="H97" s="287"/>
      <c r="I97" s="85">
        <f>SUM(I86:I96)</f>
        <v>30301.93</v>
      </c>
      <c r="J97" s="13">
        <f>SUM(J86:J96)</f>
        <v>35552</v>
      </c>
      <c r="K97" s="15">
        <v>35551.93</v>
      </c>
    </row>
    <row r="98" spans="1:11" ht="33.75" customHeight="1">
      <c r="A98" s="220">
        <v>15</v>
      </c>
      <c r="B98" s="170" t="s">
        <v>22</v>
      </c>
      <c r="C98" s="209" t="s">
        <v>68</v>
      </c>
      <c r="D98" s="210"/>
      <c r="E98" s="32">
        <v>600</v>
      </c>
      <c r="F98" s="32">
        <v>60016</v>
      </c>
      <c r="G98" s="32">
        <v>6050</v>
      </c>
      <c r="H98" s="74">
        <v>18982.419999999998</v>
      </c>
      <c r="I98" s="74">
        <v>18982.419999999998</v>
      </c>
      <c r="J98" s="86">
        <v>18983</v>
      </c>
      <c r="K98" s="65"/>
    </row>
    <row r="99" spans="1:11" ht="30" customHeight="1">
      <c r="A99" s="221"/>
      <c r="B99" s="171"/>
      <c r="C99" s="173" t="s">
        <v>69</v>
      </c>
      <c r="D99" s="242"/>
      <c r="E99" s="288">
        <v>750</v>
      </c>
      <c r="F99" s="288">
        <v>75075</v>
      </c>
      <c r="G99" s="32">
        <v>4210</v>
      </c>
      <c r="H99" s="42">
        <v>408</v>
      </c>
      <c r="I99" s="74"/>
      <c r="J99" s="49">
        <v>408</v>
      </c>
      <c r="K99" s="65"/>
    </row>
    <row r="100" spans="1:11" ht="30.75" customHeight="1">
      <c r="A100" s="221"/>
      <c r="B100" s="172"/>
      <c r="C100" s="175"/>
      <c r="D100" s="243"/>
      <c r="E100" s="289"/>
      <c r="F100" s="289"/>
      <c r="G100" s="31">
        <v>4300</v>
      </c>
      <c r="H100" s="42">
        <v>591</v>
      </c>
      <c r="I100" s="74"/>
      <c r="J100" s="49">
        <v>591</v>
      </c>
      <c r="K100" s="66"/>
    </row>
    <row r="101" spans="1:11" ht="14.25">
      <c r="A101" s="222"/>
      <c r="B101" s="38" t="s">
        <v>8</v>
      </c>
      <c r="C101" s="206">
        <f>SUM(H98:H100)</f>
        <v>19981.419999999998</v>
      </c>
      <c r="D101" s="207"/>
      <c r="E101" s="207"/>
      <c r="F101" s="207"/>
      <c r="G101" s="207"/>
      <c r="H101" s="208"/>
      <c r="I101" s="85">
        <f>SUM(I98:I100)</f>
        <v>18982.419999999998</v>
      </c>
      <c r="J101" s="13">
        <f>SUM(J98:J100)</f>
        <v>19982</v>
      </c>
      <c r="K101" s="62">
        <v>19981.419999999998</v>
      </c>
    </row>
    <row r="102" spans="1:11" ht="22.5" customHeight="1">
      <c r="A102" s="238">
        <v>16</v>
      </c>
      <c r="B102" s="170" t="s">
        <v>23</v>
      </c>
      <c r="C102" s="201" t="s">
        <v>64</v>
      </c>
      <c r="D102" s="202"/>
      <c r="E102" s="197">
        <v>926</v>
      </c>
      <c r="F102" s="197">
        <v>92695</v>
      </c>
      <c r="G102" s="197">
        <v>6050</v>
      </c>
      <c r="H102" s="193">
        <v>39009.1</v>
      </c>
      <c r="I102" s="193">
        <v>39009.1</v>
      </c>
      <c r="J102" s="181">
        <v>39010</v>
      </c>
      <c r="K102" s="184"/>
    </row>
    <row r="103" spans="1:11" ht="12.75" customHeight="1">
      <c r="A103" s="238"/>
      <c r="B103" s="171"/>
      <c r="C103" s="239"/>
      <c r="D103" s="240"/>
      <c r="E103" s="234"/>
      <c r="F103" s="234"/>
      <c r="G103" s="234"/>
      <c r="H103" s="194"/>
      <c r="I103" s="194"/>
      <c r="J103" s="182"/>
      <c r="K103" s="185"/>
    </row>
    <row r="104" spans="1:11" ht="33.75" hidden="1" customHeight="1">
      <c r="A104" s="238"/>
      <c r="B104" s="171"/>
      <c r="C104" s="239"/>
      <c r="D104" s="240"/>
      <c r="E104" s="234"/>
      <c r="F104" s="234"/>
      <c r="G104" s="234"/>
      <c r="H104" s="194"/>
      <c r="I104" s="194"/>
      <c r="J104" s="182"/>
      <c r="K104" s="185"/>
    </row>
    <row r="105" spans="1:11" ht="24.75" hidden="1" customHeight="1">
      <c r="A105" s="238"/>
      <c r="B105" s="171"/>
      <c r="C105" s="239"/>
      <c r="D105" s="240"/>
      <c r="E105" s="234"/>
      <c r="F105" s="234"/>
      <c r="G105" s="234"/>
      <c r="H105" s="194"/>
      <c r="I105" s="194"/>
      <c r="J105" s="182"/>
      <c r="K105" s="185"/>
    </row>
    <row r="106" spans="1:11" ht="6" hidden="1" customHeight="1">
      <c r="A106" s="238"/>
      <c r="B106" s="171"/>
      <c r="C106" s="239"/>
      <c r="D106" s="240"/>
      <c r="E106" s="234"/>
      <c r="F106" s="234"/>
      <c r="G106" s="234"/>
      <c r="H106" s="194"/>
      <c r="I106" s="194"/>
      <c r="J106" s="182"/>
      <c r="K106" s="185"/>
    </row>
    <row r="107" spans="1:11" ht="28.5" hidden="1" customHeight="1">
      <c r="A107" s="238"/>
      <c r="B107" s="171"/>
      <c r="C107" s="239"/>
      <c r="D107" s="240"/>
      <c r="E107" s="234"/>
      <c r="F107" s="234"/>
      <c r="G107" s="234"/>
      <c r="H107" s="194"/>
      <c r="I107" s="194"/>
      <c r="J107" s="182"/>
      <c r="K107" s="185"/>
    </row>
    <row r="108" spans="1:11" ht="26.25" hidden="1" customHeight="1">
      <c r="A108" s="238"/>
      <c r="B108" s="171"/>
      <c r="C108" s="239"/>
      <c r="D108" s="240"/>
      <c r="E108" s="234"/>
      <c r="F108" s="234"/>
      <c r="G108" s="234"/>
      <c r="H108" s="194"/>
      <c r="I108" s="194"/>
      <c r="J108" s="182"/>
      <c r="K108" s="185"/>
    </row>
    <row r="109" spans="1:11" ht="0.75" customHeight="1">
      <c r="A109" s="238"/>
      <c r="B109" s="171"/>
      <c r="C109" s="268"/>
      <c r="D109" s="269"/>
      <c r="E109" s="198"/>
      <c r="F109" s="198"/>
      <c r="G109" s="198"/>
      <c r="H109" s="195"/>
      <c r="I109" s="194"/>
      <c r="J109" s="183"/>
      <c r="K109" s="185"/>
    </row>
    <row r="110" spans="1:11" ht="31.5" customHeight="1">
      <c r="A110" s="238"/>
      <c r="B110" s="171"/>
      <c r="C110" s="218" t="s">
        <v>65</v>
      </c>
      <c r="D110" s="219"/>
      <c r="E110" s="87">
        <v>921</v>
      </c>
      <c r="F110" s="87">
        <v>92195</v>
      </c>
      <c r="G110" s="87">
        <v>4210</v>
      </c>
      <c r="H110" s="42">
        <v>2000</v>
      </c>
      <c r="I110" s="74"/>
      <c r="J110" s="49">
        <v>2000</v>
      </c>
      <c r="K110" s="185"/>
    </row>
    <row r="111" spans="1:11" ht="25.5" customHeight="1">
      <c r="A111" s="238"/>
      <c r="B111" s="171"/>
      <c r="C111" s="347" t="s">
        <v>66</v>
      </c>
      <c r="D111" s="348"/>
      <c r="E111" s="87">
        <v>926</v>
      </c>
      <c r="F111" s="87">
        <v>92695</v>
      </c>
      <c r="G111" s="87">
        <v>4210</v>
      </c>
      <c r="H111" s="74">
        <v>1100</v>
      </c>
      <c r="I111" s="178"/>
      <c r="J111" s="86">
        <v>1100</v>
      </c>
      <c r="K111" s="185"/>
    </row>
    <row r="112" spans="1:11" ht="25.5" customHeight="1">
      <c r="A112" s="238"/>
      <c r="B112" s="171"/>
      <c r="C112" s="214" t="s">
        <v>67</v>
      </c>
      <c r="D112" s="215"/>
      <c r="E112" s="87">
        <v>750</v>
      </c>
      <c r="F112" s="87">
        <v>75075</v>
      </c>
      <c r="G112" s="87">
        <v>4210</v>
      </c>
      <c r="H112" s="74">
        <v>1000</v>
      </c>
      <c r="I112" s="178"/>
      <c r="J112" s="86">
        <v>1000</v>
      </c>
      <c r="K112" s="73"/>
    </row>
    <row r="113" spans="1:11" ht="23.25" customHeight="1">
      <c r="A113" s="238"/>
      <c r="B113" s="172"/>
      <c r="C113" s="216"/>
      <c r="D113" s="217"/>
      <c r="E113" s="87">
        <v>750</v>
      </c>
      <c r="F113" s="87">
        <v>75075</v>
      </c>
      <c r="G113" s="87">
        <v>4300</v>
      </c>
      <c r="H113" s="74">
        <v>1000</v>
      </c>
      <c r="I113" s="178"/>
      <c r="J113" s="86">
        <v>1000</v>
      </c>
      <c r="K113" s="73"/>
    </row>
    <row r="114" spans="1:11" ht="14.25">
      <c r="A114" s="238"/>
      <c r="B114" s="38" t="s">
        <v>8</v>
      </c>
      <c r="C114" s="206">
        <f>SUM(H102:H113)</f>
        <v>44109.1</v>
      </c>
      <c r="D114" s="207"/>
      <c r="E114" s="207"/>
      <c r="F114" s="207"/>
      <c r="G114" s="207"/>
      <c r="H114" s="208"/>
      <c r="I114" s="85">
        <f>SUM(I102:I111)</f>
        <v>39009.1</v>
      </c>
      <c r="J114" s="13">
        <f>SUM(J102:J113)</f>
        <v>44110</v>
      </c>
      <c r="K114" s="62">
        <v>44109.1</v>
      </c>
    </row>
    <row r="115" spans="1:11" ht="51.75" customHeight="1">
      <c r="A115" s="238">
        <v>17</v>
      </c>
      <c r="B115" s="170" t="s">
        <v>24</v>
      </c>
      <c r="C115" s="218" t="s">
        <v>100</v>
      </c>
      <c r="D115" s="219"/>
      <c r="E115" s="87">
        <v>600</v>
      </c>
      <c r="F115" s="87">
        <v>60016</v>
      </c>
      <c r="G115" s="60">
        <v>6050</v>
      </c>
      <c r="H115" s="77">
        <v>16895</v>
      </c>
      <c r="I115" s="68">
        <v>16895</v>
      </c>
      <c r="J115" s="70">
        <v>16895</v>
      </c>
      <c r="K115" s="184"/>
    </row>
    <row r="116" spans="1:11" ht="21" customHeight="1">
      <c r="A116" s="238"/>
      <c r="B116" s="171"/>
      <c r="C116" s="273" t="s">
        <v>61</v>
      </c>
      <c r="D116" s="274"/>
      <c r="E116" s="197">
        <v>750</v>
      </c>
      <c r="F116" s="277">
        <v>75075</v>
      </c>
      <c r="G116" s="87">
        <v>4210</v>
      </c>
      <c r="H116" s="45">
        <v>880</v>
      </c>
      <c r="I116" s="74"/>
      <c r="J116" s="49">
        <v>880</v>
      </c>
      <c r="K116" s="192"/>
    </row>
    <row r="117" spans="1:11" ht="12.6" hidden="1" customHeight="1">
      <c r="A117" s="238"/>
      <c r="B117" s="171"/>
      <c r="C117" s="275"/>
      <c r="D117" s="276"/>
      <c r="E117" s="234"/>
      <c r="F117" s="278"/>
      <c r="G117" s="87"/>
      <c r="H117" s="45"/>
      <c r="I117" s="74"/>
      <c r="J117" s="49"/>
      <c r="K117" s="192"/>
    </row>
    <row r="118" spans="1:11" ht="14.25" customHeight="1">
      <c r="A118" s="238"/>
      <c r="B118" s="38" t="s">
        <v>8</v>
      </c>
      <c r="C118" s="271">
        <f>SUM(H115:H117)</f>
        <v>17775</v>
      </c>
      <c r="D118" s="271"/>
      <c r="E118" s="271"/>
      <c r="F118" s="271"/>
      <c r="G118" s="272"/>
      <c r="H118" s="272"/>
      <c r="I118" s="85">
        <f>SUM(I115:I117)</f>
        <v>16895</v>
      </c>
      <c r="J118" s="25">
        <f>SUM(J115:J117)</f>
        <v>17775</v>
      </c>
      <c r="K118" s="62">
        <v>17775.97</v>
      </c>
    </row>
    <row r="119" spans="1:11" ht="38.25" customHeight="1">
      <c r="A119" s="220">
        <v>18</v>
      </c>
      <c r="B119" s="170" t="s">
        <v>25</v>
      </c>
      <c r="C119" s="270" t="s">
        <v>83</v>
      </c>
      <c r="D119" s="270"/>
      <c r="E119" s="87">
        <v>600</v>
      </c>
      <c r="F119" s="87">
        <v>60016</v>
      </c>
      <c r="G119" s="87">
        <v>6050</v>
      </c>
      <c r="H119" s="74">
        <v>22000.28</v>
      </c>
      <c r="I119" s="74">
        <v>22000.28</v>
      </c>
      <c r="J119" s="18">
        <v>22001</v>
      </c>
      <c r="K119" s="66"/>
    </row>
    <row r="120" spans="1:11" ht="22.5" customHeight="1">
      <c r="A120" s="221"/>
      <c r="B120" s="171"/>
      <c r="C120" s="173" t="s">
        <v>85</v>
      </c>
      <c r="D120" s="242"/>
      <c r="E120" s="197">
        <v>750</v>
      </c>
      <c r="F120" s="197">
        <v>75075</v>
      </c>
      <c r="G120" s="87">
        <v>4210</v>
      </c>
      <c r="H120" s="45">
        <v>457</v>
      </c>
      <c r="I120" s="17"/>
      <c r="J120" s="53">
        <v>457</v>
      </c>
      <c r="K120" s="73"/>
    </row>
    <row r="121" spans="1:11" ht="21" customHeight="1">
      <c r="A121" s="221"/>
      <c r="B121" s="172"/>
      <c r="C121" s="175"/>
      <c r="D121" s="243"/>
      <c r="E121" s="198"/>
      <c r="F121" s="198"/>
      <c r="G121" s="87">
        <v>4300</v>
      </c>
      <c r="H121" s="45">
        <v>700</v>
      </c>
      <c r="I121" s="17"/>
      <c r="J121" s="53">
        <v>700</v>
      </c>
      <c r="K121" s="85"/>
    </row>
    <row r="122" spans="1:11" ht="15" customHeight="1">
      <c r="A122" s="222"/>
      <c r="B122" s="38" t="s">
        <v>8</v>
      </c>
      <c r="C122" s="224">
        <f>SUM(H119:H121)</f>
        <v>23157.279999999999</v>
      </c>
      <c r="D122" s="250"/>
      <c r="E122" s="250"/>
      <c r="F122" s="250"/>
      <c r="G122" s="250"/>
      <c r="H122" s="251"/>
      <c r="I122" s="85">
        <f>SUM(I119:I120)</f>
        <v>22000.28</v>
      </c>
      <c r="J122" s="13">
        <f>SUM(J119:J121)</f>
        <v>23158</v>
      </c>
      <c r="K122" s="62">
        <v>23157.279999999999</v>
      </c>
    </row>
    <row r="123" spans="1:11" ht="66" customHeight="1">
      <c r="A123" s="238">
        <v>19</v>
      </c>
      <c r="B123" s="245" t="s">
        <v>26</v>
      </c>
      <c r="C123" s="256" t="s">
        <v>72</v>
      </c>
      <c r="D123" s="257"/>
      <c r="E123" s="81">
        <v>926</v>
      </c>
      <c r="F123" s="81">
        <v>92695</v>
      </c>
      <c r="G123" s="81">
        <v>6050</v>
      </c>
      <c r="H123" s="82">
        <v>13479.51</v>
      </c>
      <c r="I123" s="82">
        <v>13479.51</v>
      </c>
      <c r="J123" s="64">
        <v>13480</v>
      </c>
      <c r="K123" s="184"/>
    </row>
    <row r="124" spans="1:11" ht="14.25" hidden="1" customHeight="1">
      <c r="A124" s="238"/>
      <c r="B124" s="245"/>
      <c r="C124" s="75"/>
      <c r="D124" s="76"/>
      <c r="E124" s="67"/>
      <c r="F124" s="67"/>
      <c r="G124" s="67"/>
      <c r="H124" s="69"/>
      <c r="I124" s="69"/>
      <c r="J124" s="71"/>
      <c r="K124" s="185"/>
    </row>
    <row r="125" spans="1:11" ht="37.5" customHeight="1">
      <c r="A125" s="238"/>
      <c r="B125" s="245"/>
      <c r="C125" s="199" t="s">
        <v>116</v>
      </c>
      <c r="D125" s="200"/>
      <c r="E125" s="103">
        <v>926</v>
      </c>
      <c r="F125" s="103">
        <v>92695</v>
      </c>
      <c r="G125" s="103">
        <v>6050</v>
      </c>
      <c r="H125" s="98">
        <v>5000</v>
      </c>
      <c r="I125" s="74">
        <v>5000</v>
      </c>
      <c r="J125" s="86">
        <v>5000</v>
      </c>
      <c r="K125" s="185"/>
    </row>
    <row r="126" spans="1:11" ht="25.5" customHeight="1">
      <c r="A126" s="238"/>
      <c r="B126" s="245"/>
      <c r="C126" s="264" t="s">
        <v>73</v>
      </c>
      <c r="D126" s="264"/>
      <c r="E126" s="258">
        <v>750</v>
      </c>
      <c r="F126" s="258">
        <v>75075</v>
      </c>
      <c r="G126" s="87">
        <v>4210</v>
      </c>
      <c r="H126" s="42">
        <v>22.6</v>
      </c>
      <c r="I126" s="74"/>
      <c r="J126" s="49">
        <v>23</v>
      </c>
      <c r="K126" s="185"/>
    </row>
    <row r="127" spans="1:11" ht="26.25" customHeight="1">
      <c r="A127" s="238"/>
      <c r="B127" s="245"/>
      <c r="C127" s="264"/>
      <c r="D127" s="264"/>
      <c r="E127" s="260"/>
      <c r="F127" s="260"/>
      <c r="G127" s="23">
        <v>4300</v>
      </c>
      <c r="H127" s="44">
        <v>950</v>
      </c>
      <c r="I127" s="56"/>
      <c r="J127" s="52">
        <v>950</v>
      </c>
      <c r="K127" s="185"/>
    </row>
    <row r="128" spans="1:11">
      <c r="A128" s="238"/>
      <c r="B128" s="38" t="s">
        <v>8</v>
      </c>
      <c r="C128" s="89"/>
      <c r="D128" s="93"/>
      <c r="E128" s="265">
        <f>SUM(H123:H127)</f>
        <v>19452.11</v>
      </c>
      <c r="F128" s="266"/>
      <c r="G128" s="266"/>
      <c r="H128" s="267"/>
      <c r="I128" s="85">
        <f>SUM(I123:I127)</f>
        <v>18479.510000000002</v>
      </c>
      <c r="J128" s="13">
        <f>SUM(J123:J127)</f>
        <v>19453</v>
      </c>
      <c r="K128" s="62">
        <v>19452.11</v>
      </c>
    </row>
    <row r="129" spans="1:11" ht="36" customHeight="1">
      <c r="A129" s="238">
        <v>20</v>
      </c>
      <c r="B129" s="170" t="s">
        <v>27</v>
      </c>
      <c r="C129" s="255" t="s">
        <v>104</v>
      </c>
      <c r="D129" s="255"/>
      <c r="E129" s="241">
        <v>926</v>
      </c>
      <c r="F129" s="241">
        <v>92695</v>
      </c>
      <c r="G129" s="241">
        <v>6050</v>
      </c>
      <c r="H129" s="178">
        <v>18500</v>
      </c>
      <c r="I129" s="178">
        <v>18500</v>
      </c>
      <c r="J129" s="179">
        <v>18500</v>
      </c>
      <c r="K129" s="184"/>
    </row>
    <row r="130" spans="1:11" ht="3.6" customHeight="1">
      <c r="A130" s="238"/>
      <c r="B130" s="171"/>
      <c r="C130" s="255"/>
      <c r="D130" s="255"/>
      <c r="E130" s="241"/>
      <c r="F130" s="241"/>
      <c r="G130" s="241"/>
      <c r="H130" s="178"/>
      <c r="I130" s="178"/>
      <c r="J130" s="179"/>
      <c r="K130" s="185"/>
    </row>
    <row r="131" spans="1:11" ht="22.5" customHeight="1">
      <c r="A131" s="238"/>
      <c r="B131" s="171"/>
      <c r="C131" s="199" t="s">
        <v>103</v>
      </c>
      <c r="D131" s="200"/>
      <c r="E131" s="23">
        <v>926</v>
      </c>
      <c r="F131" s="23">
        <v>92695</v>
      </c>
      <c r="G131" s="23">
        <v>4210</v>
      </c>
      <c r="H131" s="56">
        <v>458.79</v>
      </c>
      <c r="I131" s="56"/>
      <c r="J131" s="24">
        <v>456</v>
      </c>
      <c r="K131" s="185"/>
    </row>
    <row r="132" spans="1:11" ht="22.5" customHeight="1">
      <c r="A132" s="238"/>
      <c r="B132" s="171"/>
      <c r="C132" s="199" t="s">
        <v>129</v>
      </c>
      <c r="D132" s="200"/>
      <c r="E132" s="165">
        <v>921</v>
      </c>
      <c r="F132" s="165">
        <v>92195</v>
      </c>
      <c r="G132" s="165">
        <v>4210</v>
      </c>
      <c r="H132" s="166">
        <v>1700</v>
      </c>
      <c r="I132" s="166"/>
      <c r="J132" s="164">
        <v>1700</v>
      </c>
      <c r="K132" s="163"/>
    </row>
    <row r="133" spans="1:11" ht="22.5" customHeight="1">
      <c r="A133" s="238"/>
      <c r="B133" s="171"/>
      <c r="C133" s="173" t="s">
        <v>76</v>
      </c>
      <c r="D133" s="242"/>
      <c r="E133" s="61">
        <v>750</v>
      </c>
      <c r="F133" s="61">
        <v>75075</v>
      </c>
      <c r="G133" s="61">
        <v>4210</v>
      </c>
      <c r="H133" s="80">
        <v>336</v>
      </c>
      <c r="I133" s="80"/>
      <c r="J133" s="72">
        <v>336</v>
      </c>
      <c r="K133" s="73"/>
    </row>
    <row r="134" spans="1:11" ht="22.5" customHeight="1">
      <c r="A134" s="238"/>
      <c r="B134" s="172"/>
      <c r="C134" s="175"/>
      <c r="D134" s="243"/>
      <c r="E134" s="87">
        <v>750</v>
      </c>
      <c r="F134" s="87">
        <v>75075</v>
      </c>
      <c r="G134" s="87">
        <v>4300</v>
      </c>
      <c r="H134" s="74">
        <v>751</v>
      </c>
      <c r="I134" s="80"/>
      <c r="J134" s="72">
        <v>751</v>
      </c>
      <c r="K134" s="73"/>
    </row>
    <row r="135" spans="1:11" ht="14.25">
      <c r="A135" s="238"/>
      <c r="B135" s="38" t="s">
        <v>8</v>
      </c>
      <c r="C135" s="206">
        <f>SUM(H129:H134)</f>
        <v>21745.79</v>
      </c>
      <c r="D135" s="207"/>
      <c r="E135" s="207"/>
      <c r="F135" s="207"/>
      <c r="G135" s="207"/>
      <c r="H135" s="208"/>
      <c r="I135" s="62">
        <f>SUM(I129:I131)</f>
        <v>18500</v>
      </c>
      <c r="J135" s="13">
        <f>SUM(J129:J134)</f>
        <v>21743</v>
      </c>
      <c r="K135" s="62">
        <v>21745.79</v>
      </c>
    </row>
    <row r="136" spans="1:11" ht="17.25" customHeight="1">
      <c r="A136" s="238">
        <v>21</v>
      </c>
      <c r="B136" s="170" t="s">
        <v>35</v>
      </c>
      <c r="C136" s="173" t="s">
        <v>105</v>
      </c>
      <c r="D136" s="242"/>
      <c r="E136" s="197">
        <v>600</v>
      </c>
      <c r="F136" s="197">
        <v>60016</v>
      </c>
      <c r="G136" s="258">
        <v>6050</v>
      </c>
      <c r="H136" s="193">
        <v>20995.93</v>
      </c>
      <c r="I136" s="193">
        <v>20995.93</v>
      </c>
      <c r="J136" s="181">
        <v>20996</v>
      </c>
      <c r="K136" s="184"/>
    </row>
    <row r="137" spans="1:11" ht="8.25" hidden="1" customHeight="1">
      <c r="A137" s="238"/>
      <c r="B137" s="171"/>
      <c r="C137" s="248"/>
      <c r="D137" s="249"/>
      <c r="E137" s="234"/>
      <c r="F137" s="234"/>
      <c r="G137" s="259"/>
      <c r="H137" s="194"/>
      <c r="I137" s="194"/>
      <c r="J137" s="182"/>
      <c r="K137" s="185"/>
    </row>
    <row r="138" spans="1:11" ht="27" hidden="1" customHeight="1">
      <c r="A138" s="238"/>
      <c r="B138" s="171"/>
      <c r="C138" s="248"/>
      <c r="D138" s="249"/>
      <c r="E138" s="234"/>
      <c r="F138" s="234"/>
      <c r="G138" s="259"/>
      <c r="H138" s="194"/>
      <c r="I138" s="194"/>
      <c r="J138" s="182"/>
      <c r="K138" s="185"/>
    </row>
    <row r="139" spans="1:11" ht="10.5" customHeight="1">
      <c r="A139" s="238"/>
      <c r="B139" s="172"/>
      <c r="C139" s="175"/>
      <c r="D139" s="243"/>
      <c r="E139" s="198"/>
      <c r="F139" s="198"/>
      <c r="G139" s="260"/>
      <c r="H139" s="195"/>
      <c r="I139" s="195"/>
      <c r="J139" s="183"/>
      <c r="K139" s="196"/>
    </row>
    <row r="140" spans="1:11" ht="16.5" customHeight="1">
      <c r="A140" s="238"/>
      <c r="B140" s="38" t="s">
        <v>8</v>
      </c>
      <c r="C140" s="261">
        <f>SUM(H136:H139)</f>
        <v>20995.93</v>
      </c>
      <c r="D140" s="262"/>
      <c r="E140" s="262"/>
      <c r="F140" s="262"/>
      <c r="G140" s="262"/>
      <c r="H140" s="263"/>
      <c r="I140" s="62">
        <f>SUM(I136:I138)</f>
        <v>20995.93</v>
      </c>
      <c r="J140" s="13">
        <f>SUM(J136:J139)</f>
        <v>20996</v>
      </c>
      <c r="K140" s="62">
        <v>20995.93</v>
      </c>
    </row>
    <row r="141" spans="1:11" ht="0.75" customHeight="1">
      <c r="A141" s="238">
        <v>22</v>
      </c>
      <c r="B141" s="245" t="s">
        <v>28</v>
      </c>
      <c r="C141" s="246" t="s">
        <v>43</v>
      </c>
      <c r="D141" s="246"/>
      <c r="E141" s="247">
        <v>700</v>
      </c>
      <c r="F141" s="247">
        <v>70005</v>
      </c>
      <c r="G141" s="247">
        <v>4270</v>
      </c>
      <c r="H141" s="254">
        <v>10000</v>
      </c>
      <c r="I141" s="178"/>
      <c r="J141" s="179">
        <v>10000</v>
      </c>
      <c r="K141" s="177"/>
    </row>
    <row r="142" spans="1:11" ht="18.75" customHeight="1">
      <c r="A142" s="238"/>
      <c r="B142" s="245"/>
      <c r="C142" s="246"/>
      <c r="D142" s="246"/>
      <c r="E142" s="247"/>
      <c r="F142" s="247"/>
      <c r="G142" s="247"/>
      <c r="H142" s="254"/>
      <c r="I142" s="178"/>
      <c r="J142" s="179"/>
      <c r="K142" s="177"/>
    </row>
    <row r="143" spans="1:11" ht="33" customHeight="1">
      <c r="A143" s="238"/>
      <c r="B143" s="245"/>
      <c r="C143" s="252" t="s">
        <v>44</v>
      </c>
      <c r="D143" s="253"/>
      <c r="E143" s="96">
        <v>926</v>
      </c>
      <c r="F143" s="96">
        <v>92695</v>
      </c>
      <c r="G143" s="99">
        <v>4300</v>
      </c>
      <c r="H143" s="100">
        <v>7300</v>
      </c>
      <c r="I143" s="74"/>
      <c r="J143" s="86">
        <v>7300</v>
      </c>
      <c r="K143" s="177"/>
    </row>
    <row r="144" spans="1:11" ht="26.25" customHeight="1">
      <c r="A144" s="238"/>
      <c r="B144" s="245"/>
      <c r="C144" s="252" t="s">
        <v>45</v>
      </c>
      <c r="D144" s="253"/>
      <c r="E144" s="59">
        <v>921</v>
      </c>
      <c r="F144" s="59">
        <v>92195</v>
      </c>
      <c r="G144" s="83">
        <v>4210</v>
      </c>
      <c r="H144" s="84">
        <v>3856.99</v>
      </c>
      <c r="I144" s="74"/>
      <c r="J144" s="86">
        <v>3857</v>
      </c>
      <c r="K144" s="177"/>
    </row>
    <row r="145" spans="1:11" ht="22.5" customHeight="1">
      <c r="A145" s="238"/>
      <c r="B145" s="245"/>
      <c r="C145" s="246" t="s">
        <v>46</v>
      </c>
      <c r="D145" s="246"/>
      <c r="E145" s="59">
        <v>921</v>
      </c>
      <c r="F145" s="59">
        <v>92195</v>
      </c>
      <c r="G145" s="83">
        <v>4210</v>
      </c>
      <c r="H145" s="84">
        <v>2500</v>
      </c>
      <c r="I145" s="74"/>
      <c r="J145" s="86">
        <v>2500</v>
      </c>
      <c r="K145" s="177"/>
    </row>
    <row r="146" spans="1:11" ht="17.25" customHeight="1">
      <c r="A146" s="238"/>
      <c r="B146" s="245"/>
      <c r="C146" s="246" t="s">
        <v>47</v>
      </c>
      <c r="D146" s="246"/>
      <c r="E146" s="341">
        <v>750</v>
      </c>
      <c r="F146" s="341">
        <v>75075</v>
      </c>
      <c r="G146" s="83">
        <v>4210</v>
      </c>
      <c r="H146" s="84">
        <v>409</v>
      </c>
      <c r="I146" s="193"/>
      <c r="J146" s="104">
        <v>409</v>
      </c>
      <c r="K146" s="177"/>
    </row>
    <row r="147" spans="1:11" ht="17.25" customHeight="1">
      <c r="A147" s="238"/>
      <c r="B147" s="245"/>
      <c r="C147" s="246"/>
      <c r="D147" s="246"/>
      <c r="E147" s="342"/>
      <c r="F147" s="342"/>
      <c r="G147" s="83">
        <v>4300</v>
      </c>
      <c r="H147" s="84">
        <v>591</v>
      </c>
      <c r="I147" s="195"/>
      <c r="J147" s="104">
        <v>591</v>
      </c>
      <c r="K147" s="177"/>
    </row>
    <row r="148" spans="1:11" ht="18" customHeight="1">
      <c r="A148" s="238"/>
      <c r="B148" s="38" t="s">
        <v>8</v>
      </c>
      <c r="C148" s="224">
        <f>SUM(H141:H147)</f>
        <v>24656.989999999998</v>
      </c>
      <c r="D148" s="250"/>
      <c r="E148" s="250"/>
      <c r="F148" s="250"/>
      <c r="G148" s="250"/>
      <c r="H148" s="251"/>
      <c r="I148" s="85">
        <f>SUM(I141:I147)</f>
        <v>0</v>
      </c>
      <c r="J148" s="13">
        <f>SUM(J141:J147)</f>
        <v>24657</v>
      </c>
      <c r="K148" s="62">
        <v>24656.99</v>
      </c>
    </row>
    <row r="149" spans="1:11" ht="17.25" customHeight="1">
      <c r="A149" s="220">
        <v>23</v>
      </c>
      <c r="B149" s="170" t="s">
        <v>29</v>
      </c>
      <c r="C149" s="173" t="s">
        <v>58</v>
      </c>
      <c r="D149" s="242"/>
      <c r="E149" s="241">
        <v>926</v>
      </c>
      <c r="F149" s="241">
        <v>92695</v>
      </c>
      <c r="G149" s="241">
        <v>6050</v>
      </c>
      <c r="H149" s="193">
        <v>15042.77</v>
      </c>
      <c r="I149" s="193">
        <v>15042.77</v>
      </c>
      <c r="J149" s="181">
        <v>15043</v>
      </c>
      <c r="K149" s="184"/>
    </row>
    <row r="150" spans="1:11" ht="17.25" customHeight="1">
      <c r="A150" s="221"/>
      <c r="B150" s="171"/>
      <c r="C150" s="248"/>
      <c r="D150" s="249"/>
      <c r="E150" s="241"/>
      <c r="F150" s="241"/>
      <c r="G150" s="241"/>
      <c r="H150" s="194"/>
      <c r="I150" s="194"/>
      <c r="J150" s="182"/>
      <c r="K150" s="185"/>
    </row>
    <row r="151" spans="1:11" ht="16.5" customHeight="1">
      <c r="A151" s="221"/>
      <c r="B151" s="171"/>
      <c r="C151" s="175"/>
      <c r="D151" s="243"/>
      <c r="E151" s="241"/>
      <c r="F151" s="241"/>
      <c r="G151" s="241"/>
      <c r="H151" s="195"/>
      <c r="I151" s="195"/>
      <c r="J151" s="183"/>
      <c r="K151" s="196"/>
    </row>
    <row r="152" spans="1:11" ht="24.75" customHeight="1">
      <c r="A152" s="221"/>
      <c r="B152" s="171"/>
      <c r="C152" s="255" t="s">
        <v>117</v>
      </c>
      <c r="D152" s="255"/>
      <c r="E152" s="132">
        <v>926</v>
      </c>
      <c r="F152" s="132">
        <v>92695</v>
      </c>
      <c r="G152" s="132">
        <v>4210</v>
      </c>
      <c r="H152" s="130">
        <v>1200</v>
      </c>
      <c r="I152" s="130"/>
      <c r="J152" s="131">
        <v>1200</v>
      </c>
      <c r="K152" s="129"/>
    </row>
    <row r="153" spans="1:11" ht="24.75" customHeight="1">
      <c r="A153" s="221"/>
      <c r="B153" s="171"/>
      <c r="C153" s="199" t="s">
        <v>119</v>
      </c>
      <c r="D153" s="200"/>
      <c r="E153" s="132">
        <v>921</v>
      </c>
      <c r="F153" s="132">
        <v>92195</v>
      </c>
      <c r="G153" s="132">
        <v>4210</v>
      </c>
      <c r="H153" s="130">
        <v>4800</v>
      </c>
      <c r="I153" s="130"/>
      <c r="J153" s="131">
        <v>4800</v>
      </c>
      <c r="K153" s="129"/>
    </row>
    <row r="154" spans="1:11" ht="21.75" customHeight="1">
      <c r="A154" s="221"/>
      <c r="B154" s="171"/>
      <c r="C154" s="173" t="s">
        <v>118</v>
      </c>
      <c r="D154" s="174"/>
      <c r="E154" s="132">
        <v>750</v>
      </c>
      <c r="F154" s="132">
        <v>75075</v>
      </c>
      <c r="G154" s="132">
        <v>4210</v>
      </c>
      <c r="H154" s="130">
        <v>509</v>
      </c>
      <c r="I154" s="130"/>
      <c r="J154" s="131">
        <v>509</v>
      </c>
      <c r="K154" s="129"/>
    </row>
    <row r="155" spans="1:11" ht="22.5" customHeight="1">
      <c r="A155" s="221"/>
      <c r="B155" s="172"/>
      <c r="C155" s="175"/>
      <c r="D155" s="176"/>
      <c r="E155" s="132">
        <v>750</v>
      </c>
      <c r="F155" s="132">
        <v>75075</v>
      </c>
      <c r="G155" s="132">
        <v>4300</v>
      </c>
      <c r="H155" s="130">
        <v>591</v>
      </c>
      <c r="I155" s="130"/>
      <c r="J155" s="131">
        <v>591</v>
      </c>
      <c r="K155" s="129"/>
    </row>
    <row r="156" spans="1:11" ht="14.25">
      <c r="A156" s="222"/>
      <c r="B156" s="38" t="s">
        <v>8</v>
      </c>
      <c r="C156" s="211">
        <f>SUM(H149:H155)</f>
        <v>22142.77</v>
      </c>
      <c r="D156" s="212"/>
      <c r="E156" s="212"/>
      <c r="F156" s="212"/>
      <c r="G156" s="212"/>
      <c r="H156" s="213"/>
      <c r="I156" s="62">
        <f>SUM(I149:I149)</f>
        <v>15042.77</v>
      </c>
      <c r="J156" s="13">
        <f>SUM(J149:J155)</f>
        <v>22143</v>
      </c>
      <c r="K156" s="62">
        <v>22142.77</v>
      </c>
    </row>
    <row r="157" spans="1:11" ht="51.75" customHeight="1">
      <c r="A157" s="238">
        <v>24</v>
      </c>
      <c r="B157" s="170" t="s">
        <v>30</v>
      </c>
      <c r="C157" s="218" t="s">
        <v>74</v>
      </c>
      <c r="D157" s="219"/>
      <c r="E157" s="87">
        <v>926</v>
      </c>
      <c r="F157" s="87">
        <v>92695</v>
      </c>
      <c r="G157" s="87">
        <v>6050</v>
      </c>
      <c r="H157" s="74">
        <v>13370.8</v>
      </c>
      <c r="I157" s="68">
        <v>13370.8</v>
      </c>
      <c r="J157" s="86">
        <v>13371</v>
      </c>
      <c r="K157" s="184"/>
    </row>
    <row r="158" spans="1:11" ht="22.5" customHeight="1">
      <c r="A158" s="238"/>
      <c r="B158" s="171"/>
      <c r="C158" s="214" t="s">
        <v>75</v>
      </c>
      <c r="D158" s="215"/>
      <c r="E158" s="136">
        <v>750</v>
      </c>
      <c r="F158" s="136">
        <v>75075</v>
      </c>
      <c r="G158" s="137">
        <v>4210</v>
      </c>
      <c r="H158" s="42">
        <v>200</v>
      </c>
      <c r="I158" s="135"/>
      <c r="J158" s="49">
        <v>200</v>
      </c>
      <c r="K158" s="185"/>
    </row>
    <row r="159" spans="1:11" ht="23.25" customHeight="1">
      <c r="A159" s="238"/>
      <c r="B159" s="171"/>
      <c r="C159" s="216"/>
      <c r="D159" s="217"/>
      <c r="E159" s="134">
        <v>750</v>
      </c>
      <c r="F159" s="134">
        <v>75075</v>
      </c>
      <c r="G159" s="87">
        <v>4300</v>
      </c>
      <c r="H159" s="42">
        <v>500</v>
      </c>
      <c r="I159" s="74"/>
      <c r="J159" s="49">
        <v>500</v>
      </c>
      <c r="K159" s="185"/>
    </row>
    <row r="160" spans="1:11" ht="14.25">
      <c r="A160" s="238"/>
      <c r="B160" s="38" t="s">
        <v>8</v>
      </c>
      <c r="C160" s="206">
        <f>SUM(H157:H159)</f>
        <v>14070.8</v>
      </c>
      <c r="D160" s="207"/>
      <c r="E160" s="207"/>
      <c r="F160" s="207"/>
      <c r="G160" s="207"/>
      <c r="H160" s="208"/>
      <c r="I160" s="85">
        <f>SUM(I157:I159)</f>
        <v>13370.8</v>
      </c>
      <c r="J160" s="13">
        <f>SUM(J157:J159)</f>
        <v>14071</v>
      </c>
      <c r="K160" s="62">
        <v>14070.8</v>
      </c>
    </row>
    <row r="161" spans="1:11" ht="39.75" customHeight="1">
      <c r="A161" s="220">
        <v>25</v>
      </c>
      <c r="B161" s="227" t="s">
        <v>31</v>
      </c>
      <c r="C161" s="229" t="s">
        <v>91</v>
      </c>
      <c r="D161" s="230"/>
      <c r="E161" s="112">
        <v>754</v>
      </c>
      <c r="F161" s="32">
        <v>75412</v>
      </c>
      <c r="G161" s="32">
        <v>4210</v>
      </c>
      <c r="H161" s="17">
        <v>7000</v>
      </c>
      <c r="I161" s="74"/>
      <c r="J161" s="86">
        <v>7000</v>
      </c>
      <c r="K161" s="66"/>
    </row>
    <row r="162" spans="1:11" ht="35.25" customHeight="1">
      <c r="A162" s="221"/>
      <c r="B162" s="228"/>
      <c r="C162" s="231" t="s">
        <v>108</v>
      </c>
      <c r="D162" s="232"/>
      <c r="E162" s="112">
        <v>926</v>
      </c>
      <c r="F162" s="32">
        <v>92605</v>
      </c>
      <c r="G162" s="32">
        <v>4210</v>
      </c>
      <c r="H162" s="17">
        <v>2000</v>
      </c>
      <c r="I162" s="74"/>
      <c r="J162" s="86">
        <v>2000</v>
      </c>
      <c r="K162" s="66"/>
    </row>
    <row r="163" spans="1:11" ht="38.25" customHeight="1">
      <c r="A163" s="221"/>
      <c r="B163" s="228"/>
      <c r="C163" s="229" t="s">
        <v>92</v>
      </c>
      <c r="D163" s="230"/>
      <c r="E163" s="112">
        <v>921</v>
      </c>
      <c r="F163" s="32">
        <v>92195</v>
      </c>
      <c r="G163" s="32">
        <v>4300</v>
      </c>
      <c r="H163" s="17">
        <v>1205</v>
      </c>
      <c r="I163" s="68"/>
      <c r="J163" s="9">
        <v>1205</v>
      </c>
      <c r="K163" s="66"/>
    </row>
    <row r="164" spans="1:11" ht="34.5" customHeight="1">
      <c r="A164" s="221"/>
      <c r="B164" s="228"/>
      <c r="C164" s="209" t="s">
        <v>112</v>
      </c>
      <c r="D164" s="210"/>
      <c r="E164" s="114">
        <v>750</v>
      </c>
      <c r="F164" s="33">
        <v>75075</v>
      </c>
      <c r="G164" s="33">
        <v>4210</v>
      </c>
      <c r="H164" s="46">
        <v>300</v>
      </c>
      <c r="I164" s="74"/>
      <c r="J164" s="49">
        <v>300</v>
      </c>
      <c r="K164" s="66"/>
    </row>
    <row r="165" spans="1:11" ht="46.5" customHeight="1">
      <c r="A165" s="221"/>
      <c r="B165" s="228"/>
      <c r="C165" s="209" t="s">
        <v>111</v>
      </c>
      <c r="D165" s="210"/>
      <c r="E165" s="114">
        <v>750</v>
      </c>
      <c r="F165" s="33">
        <v>75075</v>
      </c>
      <c r="G165" s="33">
        <v>4210</v>
      </c>
      <c r="H165" s="46">
        <v>500</v>
      </c>
      <c r="I165" s="91"/>
      <c r="J165" s="49">
        <v>500</v>
      </c>
      <c r="K165" s="90"/>
    </row>
    <row r="166" spans="1:11" ht="46.5" customHeight="1">
      <c r="A166" s="221"/>
      <c r="B166" s="228"/>
      <c r="C166" s="209" t="s">
        <v>93</v>
      </c>
      <c r="D166" s="210"/>
      <c r="E166" s="114">
        <v>700</v>
      </c>
      <c r="F166" s="33">
        <v>70005</v>
      </c>
      <c r="G166" s="33">
        <v>4270</v>
      </c>
      <c r="H166" s="46">
        <v>8000</v>
      </c>
      <c r="I166" s="91"/>
      <c r="J166" s="49">
        <v>8000</v>
      </c>
      <c r="K166" s="90"/>
    </row>
    <row r="167" spans="1:11" ht="45" customHeight="1">
      <c r="A167" s="222"/>
      <c r="B167" s="228"/>
      <c r="C167" s="223" t="s">
        <v>94</v>
      </c>
      <c r="D167" s="223"/>
      <c r="E167" s="114">
        <v>600</v>
      </c>
      <c r="F167" s="33">
        <v>60016</v>
      </c>
      <c r="G167" s="33">
        <v>6050</v>
      </c>
      <c r="H167" s="46">
        <v>25104.1</v>
      </c>
      <c r="I167" s="74">
        <v>25104.1</v>
      </c>
      <c r="J167" s="49">
        <v>25105</v>
      </c>
      <c r="K167" s="66"/>
    </row>
    <row r="168" spans="1:11" ht="14.25">
      <c r="A168" s="94"/>
      <c r="B168" s="38" t="s">
        <v>8</v>
      </c>
      <c r="C168" s="224">
        <f>SUM(H161:H167)</f>
        <v>44109.1</v>
      </c>
      <c r="D168" s="225"/>
      <c r="E168" s="225"/>
      <c r="F168" s="225"/>
      <c r="G168" s="225"/>
      <c r="H168" s="226"/>
      <c r="I168" s="85">
        <f>SUM(I161:I167)</f>
        <v>25104.1</v>
      </c>
      <c r="J168" s="13">
        <f>SUM(J161:J167)</f>
        <v>44110</v>
      </c>
      <c r="K168" s="62">
        <v>44109.1</v>
      </c>
    </row>
    <row r="169" spans="1:11" ht="7.9" customHeight="1">
      <c r="A169" s="238">
        <v>26</v>
      </c>
      <c r="B169" s="170" t="s">
        <v>32</v>
      </c>
      <c r="C169" s="201" t="s">
        <v>78</v>
      </c>
      <c r="D169" s="202"/>
      <c r="E169" s="197">
        <v>926</v>
      </c>
      <c r="F169" s="197">
        <v>92695</v>
      </c>
      <c r="G169" s="197">
        <v>6050</v>
      </c>
      <c r="H169" s="235">
        <v>16137</v>
      </c>
      <c r="I169" s="235">
        <v>16137</v>
      </c>
      <c r="J169" s="203">
        <v>16137</v>
      </c>
      <c r="K169" s="184"/>
    </row>
    <row r="170" spans="1:11" ht="10.9" hidden="1" customHeight="1">
      <c r="A170" s="238"/>
      <c r="B170" s="171"/>
      <c r="C170" s="239"/>
      <c r="D170" s="240"/>
      <c r="E170" s="234"/>
      <c r="F170" s="234"/>
      <c r="G170" s="234"/>
      <c r="H170" s="236"/>
      <c r="I170" s="236"/>
      <c r="J170" s="204"/>
      <c r="K170" s="185"/>
    </row>
    <row r="171" spans="1:11" ht="18.75" customHeight="1">
      <c r="A171" s="238"/>
      <c r="B171" s="171"/>
      <c r="C171" s="239"/>
      <c r="D171" s="240"/>
      <c r="E171" s="234"/>
      <c r="F171" s="234"/>
      <c r="G171" s="234"/>
      <c r="H171" s="236"/>
      <c r="I171" s="236"/>
      <c r="J171" s="204"/>
      <c r="K171" s="185"/>
    </row>
    <row r="172" spans="1:11" ht="20.25" customHeight="1">
      <c r="A172" s="238"/>
      <c r="B172" s="171"/>
      <c r="C172" s="239"/>
      <c r="D172" s="240"/>
      <c r="E172" s="198"/>
      <c r="F172" s="198"/>
      <c r="G172" s="198"/>
      <c r="H172" s="237"/>
      <c r="I172" s="237"/>
      <c r="J172" s="205"/>
      <c r="K172" s="185"/>
    </row>
    <row r="173" spans="1:11" ht="45.75" customHeight="1">
      <c r="A173" s="238"/>
      <c r="B173" s="171"/>
      <c r="C173" s="201" t="s">
        <v>125</v>
      </c>
      <c r="D173" s="202"/>
      <c r="E173" s="241">
        <v>926</v>
      </c>
      <c r="F173" s="241">
        <v>92695</v>
      </c>
      <c r="G173" s="197">
        <v>4300</v>
      </c>
      <c r="H173" s="193">
        <v>5402.08</v>
      </c>
      <c r="I173" s="193"/>
      <c r="J173" s="181">
        <v>5403</v>
      </c>
      <c r="K173" s="185"/>
    </row>
    <row r="174" spans="1:11" ht="15" hidden="1" customHeight="1">
      <c r="A174" s="238"/>
      <c r="B174" s="171"/>
      <c r="C174" s="239"/>
      <c r="D174" s="240"/>
      <c r="E174" s="241"/>
      <c r="F174" s="241"/>
      <c r="G174" s="234"/>
      <c r="H174" s="194"/>
      <c r="I174" s="194"/>
      <c r="J174" s="182"/>
      <c r="K174" s="185"/>
    </row>
    <row r="175" spans="1:11" ht="26.25" customHeight="1">
      <c r="A175" s="238"/>
      <c r="B175" s="171"/>
      <c r="C175" s="173" t="s">
        <v>79</v>
      </c>
      <c r="D175" s="242"/>
      <c r="E175" s="197">
        <v>750</v>
      </c>
      <c r="F175" s="197">
        <v>75075</v>
      </c>
      <c r="G175" s="60">
        <v>4210</v>
      </c>
      <c r="H175" s="45">
        <v>542</v>
      </c>
      <c r="I175" s="74"/>
      <c r="J175" s="49">
        <v>542</v>
      </c>
      <c r="K175" s="62"/>
    </row>
    <row r="176" spans="1:11" ht="31.5" customHeight="1">
      <c r="A176" s="238"/>
      <c r="B176" s="172"/>
      <c r="C176" s="175"/>
      <c r="D176" s="243"/>
      <c r="E176" s="198"/>
      <c r="F176" s="198"/>
      <c r="G176" s="60">
        <v>4300</v>
      </c>
      <c r="H176" s="45">
        <v>591</v>
      </c>
      <c r="I176" s="74"/>
      <c r="J176" s="49">
        <v>591</v>
      </c>
      <c r="K176" s="62"/>
    </row>
    <row r="177" spans="1:14" ht="14.25">
      <c r="A177" s="238"/>
      <c r="B177" s="38" t="s">
        <v>8</v>
      </c>
      <c r="C177" s="224">
        <f>SUM(H169:H176)</f>
        <v>22672.080000000002</v>
      </c>
      <c r="D177" s="225"/>
      <c r="E177" s="225"/>
      <c r="F177" s="225"/>
      <c r="G177" s="225"/>
      <c r="H177" s="226"/>
      <c r="I177" s="85">
        <f>SUM(I169:I176)</f>
        <v>16137</v>
      </c>
      <c r="J177" s="13">
        <f>SUM(J169:J176)</f>
        <v>22673</v>
      </c>
      <c r="K177" s="62">
        <v>22672.080000000002</v>
      </c>
    </row>
    <row r="178" spans="1:14" ht="42.75" customHeight="1">
      <c r="A178" s="238">
        <v>27</v>
      </c>
      <c r="B178" s="170" t="s">
        <v>33</v>
      </c>
      <c r="C178" s="218" t="s">
        <v>107</v>
      </c>
      <c r="D178" s="219"/>
      <c r="E178" s="87">
        <v>926</v>
      </c>
      <c r="F178" s="87">
        <v>92695</v>
      </c>
      <c r="G178" s="87">
        <v>6050</v>
      </c>
      <c r="H178" s="74">
        <v>14000</v>
      </c>
      <c r="I178" s="68">
        <v>14000</v>
      </c>
      <c r="J178" s="86">
        <v>14000</v>
      </c>
      <c r="K178" s="184"/>
    </row>
    <row r="179" spans="1:14" ht="42.75" customHeight="1">
      <c r="A179" s="238"/>
      <c r="B179" s="171"/>
      <c r="C179" s="199" t="s">
        <v>106</v>
      </c>
      <c r="D179" s="200"/>
      <c r="E179" s="103">
        <v>926</v>
      </c>
      <c r="F179" s="103">
        <v>92695</v>
      </c>
      <c r="G179" s="103">
        <v>4210</v>
      </c>
      <c r="H179" s="56">
        <v>452.98</v>
      </c>
      <c r="I179" s="113"/>
      <c r="J179" s="24">
        <v>453</v>
      </c>
      <c r="K179" s="185"/>
    </row>
    <row r="180" spans="1:14" ht="26.25" customHeight="1">
      <c r="A180" s="238"/>
      <c r="B180" s="171"/>
      <c r="C180" s="201" t="s">
        <v>110</v>
      </c>
      <c r="D180" s="202"/>
      <c r="E180" s="87">
        <v>750</v>
      </c>
      <c r="F180" s="87">
        <v>75075</v>
      </c>
      <c r="G180" s="87">
        <v>4210</v>
      </c>
      <c r="H180" s="74">
        <v>500</v>
      </c>
      <c r="I180" s="133"/>
      <c r="J180" s="86">
        <v>500</v>
      </c>
      <c r="K180" s="185"/>
    </row>
    <row r="181" spans="1:14" ht="14.25">
      <c r="A181" s="238"/>
      <c r="B181" s="38" t="s">
        <v>8</v>
      </c>
      <c r="C181" s="211">
        <f>SUM(H178:H180)</f>
        <v>14952.98</v>
      </c>
      <c r="D181" s="212"/>
      <c r="E181" s="212"/>
      <c r="F181" s="212"/>
      <c r="G181" s="212"/>
      <c r="H181" s="213"/>
      <c r="I181" s="85">
        <f>SUM(I178:I180)</f>
        <v>14000</v>
      </c>
      <c r="J181" s="13">
        <f>SUM(J178:J180)</f>
        <v>14953</v>
      </c>
      <c r="K181" s="62">
        <v>14952.98</v>
      </c>
    </row>
    <row r="182" spans="1:14" ht="46.5" customHeight="1">
      <c r="A182" s="238">
        <v>28</v>
      </c>
      <c r="B182" s="170" t="s">
        <v>34</v>
      </c>
      <c r="C182" s="218" t="s">
        <v>41</v>
      </c>
      <c r="D182" s="244"/>
      <c r="E182" s="87">
        <v>900</v>
      </c>
      <c r="F182" s="87">
        <v>90015</v>
      </c>
      <c r="G182" s="87">
        <v>6050</v>
      </c>
      <c r="H182" s="74">
        <v>10000</v>
      </c>
      <c r="I182" s="74">
        <v>10000</v>
      </c>
      <c r="J182" s="86">
        <v>10000</v>
      </c>
      <c r="K182" s="66"/>
    </row>
    <row r="183" spans="1:14" ht="47.25" customHeight="1">
      <c r="A183" s="238"/>
      <c r="B183" s="171"/>
      <c r="C183" s="199" t="s">
        <v>42</v>
      </c>
      <c r="D183" s="200"/>
      <c r="E183" s="87">
        <v>900</v>
      </c>
      <c r="F183" s="87">
        <v>90015</v>
      </c>
      <c r="G183" s="87">
        <v>6050</v>
      </c>
      <c r="H183" s="74">
        <v>6700</v>
      </c>
      <c r="I183" s="74">
        <v>6700</v>
      </c>
      <c r="J183" s="86">
        <v>6700</v>
      </c>
      <c r="K183" s="66"/>
    </row>
    <row r="184" spans="1:14" ht="50.25" customHeight="1">
      <c r="A184" s="238"/>
      <c r="B184" s="171"/>
      <c r="C184" s="199" t="s">
        <v>109</v>
      </c>
      <c r="D184" s="200"/>
      <c r="E184" s="87">
        <v>600</v>
      </c>
      <c r="F184" s="87">
        <v>60016</v>
      </c>
      <c r="G184" s="23">
        <v>6050</v>
      </c>
      <c r="H184" s="74">
        <v>9225</v>
      </c>
      <c r="I184" s="74">
        <v>9225</v>
      </c>
      <c r="J184" s="86">
        <v>9225</v>
      </c>
      <c r="K184" s="66"/>
    </row>
    <row r="185" spans="1:14" ht="50.25" customHeight="1">
      <c r="A185" s="238"/>
      <c r="B185" s="171"/>
      <c r="C185" s="199" t="s">
        <v>123</v>
      </c>
      <c r="D185" s="200"/>
      <c r="E185" s="152">
        <v>700</v>
      </c>
      <c r="F185" s="152">
        <v>70005</v>
      </c>
      <c r="G185" s="23">
        <v>6050</v>
      </c>
      <c r="H185" s="148">
        <v>10884.1</v>
      </c>
      <c r="I185" s="148">
        <v>10884.1</v>
      </c>
      <c r="J185" s="149">
        <v>10885</v>
      </c>
      <c r="K185" s="151"/>
    </row>
    <row r="186" spans="1:14" ht="47.25" customHeight="1">
      <c r="A186" s="238"/>
      <c r="B186" s="172"/>
      <c r="C186" s="199" t="s">
        <v>113</v>
      </c>
      <c r="D186" s="200"/>
      <c r="E186" s="120">
        <v>900</v>
      </c>
      <c r="F186" s="120">
        <v>90015</v>
      </c>
      <c r="G186" s="23">
        <v>6050</v>
      </c>
      <c r="H186" s="118">
        <v>7300</v>
      </c>
      <c r="I186" s="118">
        <v>7300</v>
      </c>
      <c r="J186" s="119">
        <v>7300</v>
      </c>
      <c r="K186" s="117"/>
    </row>
    <row r="187" spans="1:14" ht="14.25">
      <c r="A187" s="238"/>
      <c r="B187" s="38" t="s">
        <v>8</v>
      </c>
      <c r="C187" s="206">
        <f>SUM(H182:H186)</f>
        <v>44109.1</v>
      </c>
      <c r="D187" s="207"/>
      <c r="E187" s="207"/>
      <c r="F187" s="207"/>
      <c r="G187" s="207"/>
      <c r="H187" s="208"/>
      <c r="I187" s="62">
        <f>SUM(I182:I186)</f>
        <v>44109.1</v>
      </c>
      <c r="J187" s="13">
        <f>SUM(J182:J186)</f>
        <v>44110</v>
      </c>
      <c r="K187" s="62">
        <v>44109.1</v>
      </c>
    </row>
    <row r="188" spans="1:14" ht="14.25">
      <c r="A188" s="233" t="s">
        <v>37</v>
      </c>
      <c r="B188" s="233"/>
      <c r="C188" s="233"/>
      <c r="D188" s="233"/>
      <c r="E188" s="233"/>
      <c r="F188" s="233"/>
      <c r="G188" s="233"/>
      <c r="H188" s="62">
        <f>SUM(C14,C22,C26,C31,C36,C44,C48,C55,C62,C70,C76,C78,C85,C97,C101,C114,C118,C122,E128,C135,C140,C148,C156,C160,C168,C177,C181,C187)</f>
        <v>693614.3899999999</v>
      </c>
      <c r="I188" s="62">
        <f>SUM(I187,I181,I177,I168,I160,I156,I148,I140,I135,I128,I122,I118,I114,I101,I97,I85,I78,I76,I70,I62,I55,I48,I44,I36,I31,I26,I22,I14)</f>
        <v>512818.19999999995</v>
      </c>
      <c r="J188" s="13">
        <f>SUM(J187,J181,J177,J168,J160,J156,J148,J140,J135,J128,J122,J118,J114,J101,J97,J85,J78,J76,J70,J62,J55,J48,J44,J36,J31,J26,J22,J14)</f>
        <v>693625</v>
      </c>
      <c r="K188" s="62">
        <f>SUM(K9:K187)</f>
        <v>693615.60999999987</v>
      </c>
      <c r="L188" s="2"/>
      <c r="M188" s="2"/>
      <c r="N188" s="2"/>
    </row>
    <row r="190" spans="1:14">
      <c r="B190" s="39"/>
      <c r="E190" s="105"/>
      <c r="F190" s="105"/>
      <c r="G190" s="106"/>
      <c r="H190" s="107"/>
      <c r="I190" s="108"/>
      <c r="J190" s="109"/>
      <c r="K190" s="110"/>
    </row>
    <row r="192" spans="1:14">
      <c r="H192" s="111"/>
    </row>
    <row r="193" spans="2:9">
      <c r="C193" s="111"/>
      <c r="D193" s="111"/>
      <c r="E193" s="111"/>
      <c r="H193" s="111"/>
      <c r="I193"/>
    </row>
    <row r="194" spans="2:9">
      <c r="C194" s="111"/>
      <c r="D194" s="111"/>
      <c r="E194" s="111"/>
      <c r="I194" s="111"/>
    </row>
    <row r="195" spans="2:9">
      <c r="C195" s="115"/>
      <c r="D195"/>
      <c r="E195" s="111"/>
    </row>
    <row r="196" spans="2:9">
      <c r="H196" s="111"/>
    </row>
    <row r="198" spans="2:9">
      <c r="H198" s="111"/>
      <c r="I198"/>
    </row>
    <row r="199" spans="2:9">
      <c r="H199" s="111"/>
      <c r="I199"/>
    </row>
    <row r="200" spans="2:9">
      <c r="H200" s="111"/>
      <c r="I200"/>
    </row>
    <row r="201" spans="2:9">
      <c r="H201" s="111"/>
      <c r="I201"/>
    </row>
    <row r="202" spans="2:9">
      <c r="H202" s="111"/>
      <c r="I202" s="111"/>
    </row>
    <row r="203" spans="2:9">
      <c r="H203" s="111"/>
      <c r="I203" s="111"/>
    </row>
    <row r="204" spans="2:9">
      <c r="D204" s="116"/>
    </row>
    <row r="205" spans="2:9">
      <c r="B205" s="111"/>
      <c r="C205" s="111"/>
      <c r="D205" s="111"/>
    </row>
    <row r="206" spans="2:9">
      <c r="B206" s="111"/>
      <c r="C206" s="111"/>
      <c r="D206" s="111"/>
    </row>
    <row r="207" spans="2:9">
      <c r="B207" s="115"/>
      <c r="C207"/>
      <c r="D207" s="111"/>
    </row>
    <row r="214" spans="6:7">
      <c r="F214" s="22"/>
      <c r="G214" s="22"/>
    </row>
  </sheetData>
  <mergeCells count="315">
    <mergeCell ref="J41:J42"/>
    <mergeCell ref="C129:D130"/>
    <mergeCell ref="C131:D131"/>
    <mergeCell ref="E129:E130"/>
    <mergeCell ref="F129:F130"/>
    <mergeCell ref="G129:G130"/>
    <mergeCell ref="H129:H130"/>
    <mergeCell ref="I129:I130"/>
    <mergeCell ref="J129:J130"/>
    <mergeCell ref="C110:D110"/>
    <mergeCell ref="I111:I113"/>
    <mergeCell ref="C111:D111"/>
    <mergeCell ref="C83:D84"/>
    <mergeCell ref="I49:I53"/>
    <mergeCell ref="J49:J53"/>
    <mergeCell ref="C72:D72"/>
    <mergeCell ref="C43:D43"/>
    <mergeCell ref="K49:K53"/>
    <mergeCell ref="I56:I58"/>
    <mergeCell ref="J56:J58"/>
    <mergeCell ref="C125:D125"/>
    <mergeCell ref="J136:J139"/>
    <mergeCell ref="K136:K139"/>
    <mergeCell ref="K129:K131"/>
    <mergeCell ref="J102:J109"/>
    <mergeCell ref="K102:K111"/>
    <mergeCell ref="E146:E147"/>
    <mergeCell ref="F146:F147"/>
    <mergeCell ref="C68:D69"/>
    <mergeCell ref="E68:E69"/>
    <mergeCell ref="F68:F69"/>
    <mergeCell ref="C59:D59"/>
    <mergeCell ref="K56:K60"/>
    <mergeCell ref="C60:D61"/>
    <mergeCell ref="E60:E61"/>
    <mergeCell ref="F60:F61"/>
    <mergeCell ref="C66:D66"/>
    <mergeCell ref="C65:D65"/>
    <mergeCell ref="C73:D73"/>
    <mergeCell ref="K9:K13"/>
    <mergeCell ref="C11:D11"/>
    <mergeCell ref="C12:D13"/>
    <mergeCell ref="C14:H14"/>
    <mergeCell ref="I15:I19"/>
    <mergeCell ref="J15:J19"/>
    <mergeCell ref="K15:K21"/>
    <mergeCell ref="I20:I21"/>
    <mergeCell ref="C10:D10"/>
    <mergeCell ref="H1:I1"/>
    <mergeCell ref="H2:J2"/>
    <mergeCell ref="B5:D5"/>
    <mergeCell ref="C8:D8"/>
    <mergeCell ref="H3:J3"/>
    <mergeCell ref="H5:J5"/>
    <mergeCell ref="H4:J4"/>
    <mergeCell ref="I12:I13"/>
    <mergeCell ref="A15:A22"/>
    <mergeCell ref="B15:B21"/>
    <mergeCell ref="C15:D19"/>
    <mergeCell ref="E15:E19"/>
    <mergeCell ref="F15:F19"/>
    <mergeCell ref="G15:G19"/>
    <mergeCell ref="C22:H22"/>
    <mergeCell ref="A9:A14"/>
    <mergeCell ref="B9:B13"/>
    <mergeCell ref="C9:D9"/>
    <mergeCell ref="H15:H19"/>
    <mergeCell ref="C20:D21"/>
    <mergeCell ref="E20:E21"/>
    <mergeCell ref="F20:F21"/>
    <mergeCell ref="A23:A26"/>
    <mergeCell ref="B23:B25"/>
    <mergeCell ref="C26:H26"/>
    <mergeCell ref="A32:A36"/>
    <mergeCell ref="C32:D32"/>
    <mergeCell ref="A27:A31"/>
    <mergeCell ref="B27:B30"/>
    <mergeCell ref="C27:D27"/>
    <mergeCell ref="C30:D30"/>
    <mergeCell ref="C36:H36"/>
    <mergeCell ref="C23:D24"/>
    <mergeCell ref="E23:E24"/>
    <mergeCell ref="F23:F24"/>
    <mergeCell ref="G23:G24"/>
    <mergeCell ref="H23:H24"/>
    <mergeCell ref="C31:H31"/>
    <mergeCell ref="C34:D35"/>
    <mergeCell ref="B32:B35"/>
    <mergeCell ref="C29:D29"/>
    <mergeCell ref="C33:D33"/>
    <mergeCell ref="A45:A48"/>
    <mergeCell ref="B45:B47"/>
    <mergeCell ref="I37:I39"/>
    <mergeCell ref="A37:A44"/>
    <mergeCell ref="C37:D39"/>
    <mergeCell ref="E37:E39"/>
    <mergeCell ref="F37:F39"/>
    <mergeCell ref="G37:G39"/>
    <mergeCell ref="H37:H39"/>
    <mergeCell ref="I41:I42"/>
    <mergeCell ref="C48:H48"/>
    <mergeCell ref="C44:H44"/>
    <mergeCell ref="C45:D45"/>
    <mergeCell ref="C46:D46"/>
    <mergeCell ref="C47:D47"/>
    <mergeCell ref="C40:D40"/>
    <mergeCell ref="C41:D42"/>
    <mergeCell ref="E41:E42"/>
    <mergeCell ref="F41:F42"/>
    <mergeCell ref="G41:G42"/>
    <mergeCell ref="H41:H42"/>
    <mergeCell ref="B37:B43"/>
    <mergeCell ref="A56:A62"/>
    <mergeCell ref="B56:B61"/>
    <mergeCell ref="C56:D58"/>
    <mergeCell ref="E56:E58"/>
    <mergeCell ref="F56:F58"/>
    <mergeCell ref="G56:G58"/>
    <mergeCell ref="H56:H58"/>
    <mergeCell ref="C62:H62"/>
    <mergeCell ref="A49:A55"/>
    <mergeCell ref="G49:G53"/>
    <mergeCell ref="H49:H53"/>
    <mergeCell ref="E49:E53"/>
    <mergeCell ref="F49:F53"/>
    <mergeCell ref="C49:D53"/>
    <mergeCell ref="C55:H55"/>
    <mergeCell ref="B49:B54"/>
    <mergeCell ref="C54:D54"/>
    <mergeCell ref="A63:A70"/>
    <mergeCell ref="B63:B69"/>
    <mergeCell ref="C79:D79"/>
    <mergeCell ref="C80:D80"/>
    <mergeCell ref="C81:D81"/>
    <mergeCell ref="A71:A76"/>
    <mergeCell ref="B71:B75"/>
    <mergeCell ref="C71:D71"/>
    <mergeCell ref="K71:K75"/>
    <mergeCell ref="C74:D75"/>
    <mergeCell ref="E74:E75"/>
    <mergeCell ref="F74:F75"/>
    <mergeCell ref="C76:H76"/>
    <mergeCell ref="K79:K84"/>
    <mergeCell ref="C82:D82"/>
    <mergeCell ref="A77:A78"/>
    <mergeCell ref="C77:D77"/>
    <mergeCell ref="C78:H78"/>
    <mergeCell ref="A79:A85"/>
    <mergeCell ref="B79:B84"/>
    <mergeCell ref="C85:H85"/>
    <mergeCell ref="C67:D67"/>
    <mergeCell ref="C64:D64"/>
    <mergeCell ref="E83:E84"/>
    <mergeCell ref="A86:A97"/>
    <mergeCell ref="B86:B96"/>
    <mergeCell ref="C86:D93"/>
    <mergeCell ref="E86:E93"/>
    <mergeCell ref="F86:F93"/>
    <mergeCell ref="G86:G93"/>
    <mergeCell ref="H86:H93"/>
    <mergeCell ref="A98:A101"/>
    <mergeCell ref="I86:I93"/>
    <mergeCell ref="C97:H97"/>
    <mergeCell ref="C95:D96"/>
    <mergeCell ref="E95:E96"/>
    <mergeCell ref="F95:F96"/>
    <mergeCell ref="I95:I96"/>
    <mergeCell ref="B98:B100"/>
    <mergeCell ref="C98:D98"/>
    <mergeCell ref="C99:D100"/>
    <mergeCell ref="E99:E100"/>
    <mergeCell ref="F99:F100"/>
    <mergeCell ref="C101:H101"/>
    <mergeCell ref="C94:D94"/>
    <mergeCell ref="A102:A114"/>
    <mergeCell ref="B102:B113"/>
    <mergeCell ref="C102:D109"/>
    <mergeCell ref="E102:E109"/>
    <mergeCell ref="F102:F109"/>
    <mergeCell ref="G102:G109"/>
    <mergeCell ref="H102:H109"/>
    <mergeCell ref="C114:H114"/>
    <mergeCell ref="B119:B121"/>
    <mergeCell ref="C119:D119"/>
    <mergeCell ref="C120:D121"/>
    <mergeCell ref="E120:E121"/>
    <mergeCell ref="F120:F121"/>
    <mergeCell ref="A115:A118"/>
    <mergeCell ref="B115:B117"/>
    <mergeCell ref="C115:D115"/>
    <mergeCell ref="C118:H118"/>
    <mergeCell ref="A119:A122"/>
    <mergeCell ref="C112:D113"/>
    <mergeCell ref="C122:H122"/>
    <mergeCell ref="C116:D117"/>
    <mergeCell ref="E116:E117"/>
    <mergeCell ref="F116:F117"/>
    <mergeCell ref="A123:A128"/>
    <mergeCell ref="B123:B127"/>
    <mergeCell ref="C123:D123"/>
    <mergeCell ref="B129:B134"/>
    <mergeCell ref="C133:D134"/>
    <mergeCell ref="C136:D139"/>
    <mergeCell ref="E136:E139"/>
    <mergeCell ref="F136:F139"/>
    <mergeCell ref="G136:G139"/>
    <mergeCell ref="C135:H135"/>
    <mergeCell ref="A129:A135"/>
    <mergeCell ref="A136:A140"/>
    <mergeCell ref="B136:B139"/>
    <mergeCell ref="C140:H140"/>
    <mergeCell ref="C126:D127"/>
    <mergeCell ref="E126:E127"/>
    <mergeCell ref="F126:F127"/>
    <mergeCell ref="E128:H128"/>
    <mergeCell ref="H136:H139"/>
    <mergeCell ref="C132:D132"/>
    <mergeCell ref="A141:A148"/>
    <mergeCell ref="B141:B147"/>
    <mergeCell ref="C141:D142"/>
    <mergeCell ref="E141:E142"/>
    <mergeCell ref="A157:A160"/>
    <mergeCell ref="B157:B159"/>
    <mergeCell ref="C157:D157"/>
    <mergeCell ref="A149:A156"/>
    <mergeCell ref="C149:D151"/>
    <mergeCell ref="E149:E151"/>
    <mergeCell ref="C146:D147"/>
    <mergeCell ref="C145:D145"/>
    <mergeCell ref="C148:H148"/>
    <mergeCell ref="C156:H156"/>
    <mergeCell ref="C144:D144"/>
    <mergeCell ref="C143:D143"/>
    <mergeCell ref="G149:G151"/>
    <mergeCell ref="H149:H151"/>
    <mergeCell ref="F141:F142"/>
    <mergeCell ref="G141:G142"/>
    <mergeCell ref="H141:H142"/>
    <mergeCell ref="C152:D152"/>
    <mergeCell ref="F149:F151"/>
    <mergeCell ref="C153:D153"/>
    <mergeCell ref="A188:G188"/>
    <mergeCell ref="I173:I174"/>
    <mergeCell ref="G169:G172"/>
    <mergeCell ref="H169:H172"/>
    <mergeCell ref="I169:I172"/>
    <mergeCell ref="A169:A177"/>
    <mergeCell ref="B169:B176"/>
    <mergeCell ref="F175:F176"/>
    <mergeCell ref="C177:H177"/>
    <mergeCell ref="C169:D172"/>
    <mergeCell ref="E169:E172"/>
    <mergeCell ref="F169:F172"/>
    <mergeCell ref="C173:D174"/>
    <mergeCell ref="E173:E174"/>
    <mergeCell ref="F173:F174"/>
    <mergeCell ref="G173:G174"/>
    <mergeCell ref="H173:H174"/>
    <mergeCell ref="C175:D176"/>
    <mergeCell ref="B182:B186"/>
    <mergeCell ref="A182:A187"/>
    <mergeCell ref="C182:D182"/>
    <mergeCell ref="C187:H187"/>
    <mergeCell ref="A178:A181"/>
    <mergeCell ref="B178:B180"/>
    <mergeCell ref="A161:A167"/>
    <mergeCell ref="C179:D179"/>
    <mergeCell ref="C186:D186"/>
    <mergeCell ref="C164:D164"/>
    <mergeCell ref="C166:D166"/>
    <mergeCell ref="C167:D167"/>
    <mergeCell ref="C168:H168"/>
    <mergeCell ref="B161:B167"/>
    <mergeCell ref="C161:D161"/>
    <mergeCell ref="C162:D162"/>
    <mergeCell ref="C163:D163"/>
    <mergeCell ref="C185:D185"/>
    <mergeCell ref="K169:K174"/>
    <mergeCell ref="J173:J174"/>
    <mergeCell ref="C184:D184"/>
    <mergeCell ref="C183:D183"/>
    <mergeCell ref="K178:K180"/>
    <mergeCell ref="C180:D180"/>
    <mergeCell ref="J169:J172"/>
    <mergeCell ref="E175:E176"/>
    <mergeCell ref="K157:K159"/>
    <mergeCell ref="C160:H160"/>
    <mergeCell ref="C165:D165"/>
    <mergeCell ref="C181:H181"/>
    <mergeCell ref="C158:D159"/>
    <mergeCell ref="C178:D178"/>
    <mergeCell ref="B149:B155"/>
    <mergeCell ref="C154:D155"/>
    <mergeCell ref="K23:K24"/>
    <mergeCell ref="I141:I142"/>
    <mergeCell ref="J141:J142"/>
    <mergeCell ref="I23:I24"/>
    <mergeCell ref="J23:J24"/>
    <mergeCell ref="J37:J39"/>
    <mergeCell ref="K37:K42"/>
    <mergeCell ref="K63:K69"/>
    <mergeCell ref="C70:H70"/>
    <mergeCell ref="J86:J93"/>
    <mergeCell ref="K86:K96"/>
    <mergeCell ref="K115:K117"/>
    <mergeCell ref="I102:I109"/>
    <mergeCell ref="I149:I151"/>
    <mergeCell ref="J149:J151"/>
    <mergeCell ref="K149:K151"/>
    <mergeCell ref="K123:K127"/>
    <mergeCell ref="F83:F84"/>
    <mergeCell ref="K141:K147"/>
    <mergeCell ref="I146:I147"/>
    <mergeCell ref="I136:I139"/>
    <mergeCell ref="K45:K47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4" sqref="A4:C6"/>
    </sheetView>
  </sheetViews>
  <sheetFormatPr defaultRowHeight="14.25"/>
  <sheetData>
    <row r="1" spans="1:3">
      <c r="A1" s="111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B1" s="111"/>
      <c r="C1" s="111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</row>
    <row r="2" spans="1:3">
      <c r="A2" s="111" t="e">
        <f>SUM(#REF!,#REF!,#REF!,#REF!,#REF!,#REF!,#REF!,#REF!,#REF!,#REF!,#REF!,#REF!,#REF!,#REF!,#REF!,#REF!,#REF!,#REF!,#REF!,#REF!,#REF!,#REF!,#REF!,#REF!,#REF!,#REF!,#REF!,#REF!,#REF!,#REF!,#REF!)</f>
        <v>#REF!</v>
      </c>
      <c r="B2" s="111"/>
      <c r="C2" s="111" t="e">
        <f>SUM(#REF!,#REF!,#REF!,#REF!,#REF!,#REF!,#REF!,#REF!,#REF!,#REF!,#REF!,#REF!,#REF!,#REF!,#REF!,#REF!,#REF!,#REF!,#REF!,#REF!,#REF!,#REF!,#REF!,#REF!,#REF!,#REF!,#REF!,#REF!,#REF!,#REF!,#REF!)</f>
        <v>#REF!</v>
      </c>
    </row>
    <row r="3" spans="1:3">
      <c r="A3" s="115" t="e">
        <f>SUM(A1:A2)</f>
        <v>#REF!</v>
      </c>
      <c r="C3" s="111" t="e">
        <f>SUM(C1:C2)</f>
        <v>#REF!</v>
      </c>
    </row>
    <row r="4" spans="1:3">
      <c r="A4" s="111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B4" s="111"/>
      <c r="C4" s="111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</row>
    <row r="5" spans="1:3">
      <c r="A5" s="111" t="e">
        <f>SUM(#REF!,#REF!,#REF!,#REF!,#REF!,#REF!,#REF!,#REF!,#REF!,#REF!,#REF!,#REF!,#REF!,#REF!,#REF!,#REF!,#REF!,#REF!,#REF!,#REF!,#REF!,#REF!,#REF!,#REF!,#REF!,#REF!,#REF!,#REF!,#REF!,#REF!,#REF!)</f>
        <v>#REF!</v>
      </c>
      <c r="B5" s="111"/>
      <c r="C5" s="111" t="e">
        <f>SUM(#REF!,#REF!,#REF!,#REF!,#REF!,#REF!,#REF!,#REF!,#REF!,#REF!,#REF!,#REF!,#REF!,#REF!,#REF!,#REF!,#REF!,#REF!,#REF!,#REF!,#REF!,#REF!,#REF!,#REF!,#REF!,#REF!,#REF!,#REF!,#REF!,#REF!,#REF!)</f>
        <v>#REF!</v>
      </c>
    </row>
    <row r="6" spans="1:3">
      <c r="A6" s="115" t="e">
        <f>SUM(A4:A5)</f>
        <v>#REF!</v>
      </c>
      <c r="C6" s="111" t="e">
        <f>SUM(C4:C5)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zest. wg. wniosków PION </vt:lpstr>
      <vt:lpstr>Arkusz2</vt:lpstr>
      <vt:lpstr>'zest. wg. wniosków PION 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Iwona Skrajda</cp:lastModifiedBy>
  <cp:lastPrinted>2019-11-27T11:57:13Z</cp:lastPrinted>
  <dcterms:created xsi:type="dcterms:W3CDTF">2015-09-28T10:40:06Z</dcterms:created>
  <dcterms:modified xsi:type="dcterms:W3CDTF">2019-11-27T11:57:26Z</dcterms:modified>
</cp:coreProperties>
</file>