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2770" windowHeight="11070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E88" i="6" l="1"/>
  <c r="E84" i="6" s="1"/>
  <c r="F24" i="6"/>
  <c r="F16" i="6"/>
  <c r="F69" i="6"/>
  <c r="F97" i="6"/>
  <c r="E10" i="6" l="1"/>
  <c r="E91" i="6"/>
  <c r="E83" i="6" s="1"/>
  <c r="E63" i="6"/>
  <c r="E22" i="6" l="1"/>
  <c r="E21" i="6" s="1"/>
  <c r="F21" i="6"/>
  <c r="F9" i="6"/>
  <c r="E44" i="6"/>
  <c r="E90" i="6"/>
  <c r="E13" i="6"/>
  <c r="E68" i="6"/>
  <c r="E66" i="6" s="1"/>
  <c r="E65" i="6" s="1"/>
  <c r="E79" i="6"/>
  <c r="E76" i="6" s="1"/>
  <c r="E29" i="6"/>
  <c r="F122" i="6" l="1"/>
  <c r="E9" i="6"/>
  <c r="G9" i="6" s="1"/>
  <c r="F22" i="6"/>
  <c r="G21" i="6"/>
  <c r="E28" i="6"/>
  <c r="G28" i="6" s="1"/>
  <c r="E75" i="6"/>
  <c r="G75" i="6" s="1"/>
  <c r="F90" i="6"/>
  <c r="F83" i="6" s="1"/>
  <c r="G83" i="6" l="1"/>
  <c r="F68" i="6" l="1"/>
  <c r="F65" i="6" s="1"/>
  <c r="G65" i="6" s="1"/>
  <c r="E62" i="6" l="1"/>
  <c r="E122" i="6" s="1"/>
  <c r="G122" i="6" s="1"/>
  <c r="G62" i="6" l="1"/>
  <c r="H122" i="6" s="1"/>
</calcChain>
</file>

<file path=xl/sharedStrings.xml><?xml version="1.0" encoding="utf-8"?>
<sst xmlns="http://schemas.openxmlformats.org/spreadsheetml/2006/main" count="125" uniqueCount="46">
  <si>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</si>
  <si>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</si>
  <si>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</si>
  <si>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</si>
  <si>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</si>
  <si>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</si>
  <si>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</si>
  <si>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</si>
  <si>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</si>
  <si>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</si>
  <si>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</si>
  <si>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</si>
  <si>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</si>
  <si>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</si>
  <si>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</si>
  <si>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</si>
  <si>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</si>
  <si>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</si>
  <si>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</si>
  <si>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</si>
  <si>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</si>
  <si>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</si>
  <si>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</si>
  <si>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</si>
  <si>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</si>
  <si>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</si>
  <si>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</si>
  <si>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</si>
  <si>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</si>
  <si>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</si>
  <si>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</si>
  <si>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</si>
  <si>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</si>
  <si>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</si>
  <si>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</si>
  <si>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</si>
  <si>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</si>
  <si>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</si>
  <si>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Gniewskie Pole </t>
  </si>
  <si>
    <t>Zestawienie zbiorcze funduszu sołeckiego według klasyfikacji budżetowej na 2018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</si>
  <si>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dnia </t>
    </r>
  </si>
  <si>
    <t xml:space="preserve">do Uchwały nr  </t>
  </si>
  <si>
    <t xml:space="preserve">Załącznik Nr </t>
  </si>
  <si>
    <t xml:space="preserve">Rady Gminy Kwidzyn             </t>
  </si>
  <si>
    <t>Ośno</t>
  </si>
  <si>
    <t>Kamionka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</si>
</sst>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7" fillId="0" borderId="7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/>
    </xf>
    <xf numFmtId="0" fontId="2" fillId="0" borderId="0" xfId="0" applyFont="1"/>
    <xf numFmtId="4" fontId="6" fillId="0" borderId="1" xfId="0" applyNumberFormat="1" applyFont="1" applyBorder="1" applyAlignment="1">
      <alignment vertical="center"/>
    </xf>
    <xf numFmtId="3" fontId="2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0" fontId="6" fillId="0" borderId="0" xfId="0" applyFont="1"/>
    <xf numFmtId="4" fontId="6" fillId="0" borderId="0" xfId="0" applyNumberFormat="1" applyFont="1"/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3" fontId="7" fillId="2" borderId="11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vertical="center" wrapText="1"/>
    </xf>
    <xf numFmtId="4" fontId="7" fillId="0" borderId="22" xfId="0" applyNumberFormat="1" applyFont="1" applyBorder="1" applyAlignment="1">
      <alignment vertical="center"/>
    </xf>
    <xf numFmtId="3" fontId="7" fillId="0" borderId="2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topLeftCell="A119" zoomScale="110" zoomScaleNormal="110" workbookViewId="0">
      <selection activeCell="J109" sqref="J109"/>
    </sheetView>
  </sheetViews>
  <sheetFormatPr defaultColWidth="8.75" defaultRowHeight="14.25"/>
  <cols>
    <col min="1" max="1" width="6" style="17" customWidth="1"/>
    <col min="2" max="2" width="7.375" style="17" customWidth="1"/>
    <col min="3" max="3" width="8.75" style="17"/>
    <col min="4" max="4" width="20.375" style="17" customWidth="1"/>
    <col min="5" max="5" width="14" style="17" customWidth="1"/>
    <col min="6" max="6" width="13" style="30" customWidth="1"/>
    <col min="7" max="7" width="10.875" style="17" customWidth="1"/>
    <col min="8" max="8" width="9.25" style="1" customWidth="1"/>
    <col min="9" max="9" width="8.75" style="1"/>
    <col min="10" max="10" width="9.875" style="1" bestFit="1" customWidth="1"/>
    <col min="11" max="16384" width="8.75" style="1"/>
  </cols>
  <sheetData>
    <row r="1" spans="1:10" ht="15">
      <c r="F1" s="106" t="s">
        <v>42</v>
      </c>
      <c r="G1" s="106"/>
      <c r="H1" s="41"/>
    </row>
    <row r="2" spans="1:10" ht="13.5" customHeight="1">
      <c r="A2" s="16"/>
      <c r="F2" s="106" t="s">
        <v>41</v>
      </c>
      <c r="G2" s="106"/>
      <c r="H2" s="41"/>
      <c r="J2" s="5"/>
    </row>
    <row r="3" spans="1:10" ht="13.5" customHeight="1">
      <c r="A3" s="16"/>
      <c r="F3" s="106" t="s">
        <v>43</v>
      </c>
      <c r="G3" s="106"/>
      <c r="H3" s="41"/>
      <c r="J3" s="5"/>
    </row>
    <row r="4" spans="1:10" ht="15.75" customHeight="1">
      <c r="A4" s="16"/>
      <c r="F4" s="106" t="s">
        <v>40</v>
      </c>
      <c r="G4" s="106"/>
      <c r="H4" s="41"/>
      <c r="J4" s="5"/>
    </row>
    <row r="5" spans="1:10" ht="15.75" customHeight="1">
      <c r="A5" s="16"/>
      <c r="F5" s="40"/>
      <c r="G5" s="40"/>
      <c r="H5" s="40"/>
      <c r="J5" s="5"/>
    </row>
    <row r="6" spans="1:10" ht="15.75">
      <c r="A6" s="107" t="s">
        <v>39</v>
      </c>
      <c r="B6" s="108"/>
      <c r="C6" s="108"/>
      <c r="D6" s="108"/>
      <c r="E6" s="108"/>
      <c r="F6" s="108"/>
      <c r="G6" s="108"/>
      <c r="J6" s="5"/>
    </row>
    <row r="7" spans="1:10" ht="9.75" customHeight="1">
      <c r="A7" s="16"/>
      <c r="J7" s="5"/>
    </row>
    <row r="8" spans="1:10" ht="44.25" customHeight="1" thickBot="1">
      <c r="A8" s="33" t="s">
        <v>0</v>
      </c>
      <c r="B8" s="33" t="s">
        <v>1</v>
      </c>
      <c r="C8" s="33" t="s">
        <v>2</v>
      </c>
      <c r="D8" s="33" t="s">
        <v>3</v>
      </c>
      <c r="E8" s="33" t="s">
        <v>4</v>
      </c>
      <c r="F8" s="37" t="s">
        <v>5</v>
      </c>
      <c r="G8" s="33" t="s">
        <v>6</v>
      </c>
      <c r="J8" s="5"/>
    </row>
    <row r="9" spans="1:10" ht="19.5" customHeight="1" thickBot="1">
      <c r="A9" s="91">
        <v>600</v>
      </c>
      <c r="B9" s="27">
        <v>60016</v>
      </c>
      <c r="C9" s="27"/>
      <c r="D9" s="44" t="s">
        <v>6</v>
      </c>
      <c r="E9" s="38">
        <f>SUM(E13,E10)</f>
        <v>30436</v>
      </c>
      <c r="F9" s="67">
        <f>SUM(F13+F16)</f>
        <v>51731</v>
      </c>
      <c r="G9" s="43">
        <f>SUM(E9:F9)</f>
        <v>82167</v>
      </c>
      <c r="H9" s="79"/>
      <c r="J9" s="5"/>
    </row>
    <row r="10" spans="1:10" ht="18.75" customHeight="1">
      <c r="A10" s="109"/>
      <c r="B10" s="112"/>
      <c r="C10" s="72">
        <v>4210</v>
      </c>
      <c r="D10" s="45" t="s">
        <v>31</v>
      </c>
      <c r="E10" s="25">
        <f>SUM(E11:E12)</f>
        <v>7746</v>
      </c>
      <c r="F10" s="46"/>
      <c r="G10" s="47"/>
      <c r="H10" s="79"/>
      <c r="J10" s="5"/>
    </row>
    <row r="11" spans="1:10" ht="18.75" customHeight="1">
      <c r="A11" s="110"/>
      <c r="B11" s="104"/>
      <c r="C11" s="93"/>
      <c r="D11" s="45" t="s">
        <v>17</v>
      </c>
      <c r="E11" s="64">
        <v>1010</v>
      </c>
      <c r="F11" s="46"/>
      <c r="G11" s="47"/>
      <c r="H11" s="79"/>
      <c r="J11" s="5"/>
    </row>
    <row r="12" spans="1:10" ht="18.75" customHeight="1">
      <c r="A12" s="110"/>
      <c r="B12" s="104"/>
      <c r="C12" s="72"/>
      <c r="D12" s="45" t="s">
        <v>35</v>
      </c>
      <c r="E12" s="64">
        <v>6736</v>
      </c>
      <c r="F12" s="46"/>
      <c r="G12" s="47"/>
      <c r="H12" s="79"/>
      <c r="J12" s="5"/>
    </row>
    <row r="13" spans="1:10" ht="18.75" customHeight="1">
      <c r="A13" s="110"/>
      <c r="B13" s="104"/>
      <c r="C13" s="72">
        <v>4270</v>
      </c>
      <c r="D13" s="45" t="s">
        <v>31</v>
      </c>
      <c r="E13" s="25">
        <f>SUM(E14:E15)</f>
        <v>22690</v>
      </c>
      <c r="F13" s="46"/>
      <c r="G13" s="47"/>
      <c r="H13" s="79"/>
      <c r="J13" s="5"/>
    </row>
    <row r="14" spans="1:10" ht="15">
      <c r="A14" s="110"/>
      <c r="B14" s="104"/>
      <c r="C14" s="102"/>
      <c r="D14" s="48" t="s">
        <v>28</v>
      </c>
      <c r="E14" s="22">
        <v>11852</v>
      </c>
      <c r="F14" s="80"/>
      <c r="G14" s="49"/>
      <c r="H14" s="79"/>
      <c r="J14" s="5"/>
    </row>
    <row r="15" spans="1:10" ht="15">
      <c r="A15" s="110"/>
      <c r="B15" s="104"/>
      <c r="C15" s="103"/>
      <c r="D15" s="48" t="s">
        <v>32</v>
      </c>
      <c r="E15" s="22">
        <v>10838</v>
      </c>
      <c r="F15" s="80"/>
      <c r="G15" s="49"/>
      <c r="H15" s="79"/>
      <c r="J15" s="5"/>
    </row>
    <row r="16" spans="1:10" ht="15">
      <c r="A16" s="110"/>
      <c r="B16" s="104"/>
      <c r="C16" s="73">
        <v>6050</v>
      </c>
      <c r="D16" s="48" t="s">
        <v>9</v>
      </c>
      <c r="E16" s="19"/>
      <c r="F16" s="70">
        <f>SUM(F17:F20)</f>
        <v>51731</v>
      </c>
      <c r="G16" s="18"/>
      <c r="H16" s="81"/>
      <c r="J16" s="4"/>
    </row>
    <row r="17" spans="1:10" ht="15">
      <c r="A17" s="110"/>
      <c r="B17" s="104"/>
      <c r="C17" s="102"/>
      <c r="D17" s="48" t="s">
        <v>13</v>
      </c>
      <c r="E17" s="19"/>
      <c r="F17" s="22">
        <v>19735</v>
      </c>
      <c r="G17" s="63"/>
      <c r="H17" s="81"/>
      <c r="J17" s="4"/>
    </row>
    <row r="18" spans="1:10" ht="15">
      <c r="A18" s="110"/>
      <c r="B18" s="104"/>
      <c r="C18" s="104"/>
      <c r="D18" s="48" t="s">
        <v>23</v>
      </c>
      <c r="E18" s="19"/>
      <c r="F18" s="22">
        <v>15396</v>
      </c>
      <c r="G18" s="63"/>
      <c r="H18" s="81"/>
      <c r="J18" s="4"/>
    </row>
    <row r="19" spans="1:10" ht="21.75" customHeight="1">
      <c r="A19" s="110"/>
      <c r="B19" s="104"/>
      <c r="C19" s="104"/>
      <c r="D19" s="48" t="s">
        <v>37</v>
      </c>
      <c r="E19" s="19"/>
      <c r="F19" s="21">
        <v>7000</v>
      </c>
      <c r="G19" s="49"/>
      <c r="H19" s="79"/>
      <c r="J19" s="6"/>
    </row>
    <row r="20" spans="1:10" ht="21.75" customHeight="1" thickBot="1">
      <c r="A20" s="111"/>
      <c r="B20" s="105"/>
      <c r="C20" s="105"/>
      <c r="D20" s="48" t="s">
        <v>29</v>
      </c>
      <c r="E20" s="19"/>
      <c r="F20" s="21">
        <v>9600</v>
      </c>
      <c r="G20" s="49"/>
      <c r="H20" s="79"/>
      <c r="J20" s="6"/>
    </row>
    <row r="21" spans="1:10" ht="17.25" customHeight="1" thickBot="1">
      <c r="A21" s="26">
        <v>700</v>
      </c>
      <c r="B21" s="27">
        <v>70005</v>
      </c>
      <c r="C21" s="27"/>
      <c r="D21" s="90" t="s">
        <v>6</v>
      </c>
      <c r="E21" s="94">
        <f>SUM(E22)</f>
        <v>19408</v>
      </c>
      <c r="F21" s="95">
        <f>F24</f>
        <v>38066</v>
      </c>
      <c r="G21" s="96">
        <f>F21+E21</f>
        <v>57474</v>
      </c>
      <c r="H21" s="79"/>
      <c r="J21" s="5"/>
    </row>
    <row r="22" spans="1:10" ht="17.25" customHeight="1">
      <c r="A22" s="113"/>
      <c r="B22" s="112"/>
      <c r="C22" s="73">
        <v>4270</v>
      </c>
      <c r="D22" s="48" t="s">
        <v>9</v>
      </c>
      <c r="E22" s="70">
        <f>SUM(E23)</f>
        <v>19408</v>
      </c>
      <c r="F22" s="35">
        <f>SUM(F24)</f>
        <v>38066</v>
      </c>
      <c r="G22" s="49"/>
      <c r="H22" s="79"/>
      <c r="J22" s="5"/>
    </row>
    <row r="23" spans="1:10" ht="17.25" customHeight="1">
      <c r="A23" s="114"/>
      <c r="B23" s="104"/>
      <c r="C23" s="71"/>
      <c r="D23" s="65" t="s">
        <v>45</v>
      </c>
      <c r="E23" s="69">
        <v>19408</v>
      </c>
      <c r="F23" s="68"/>
      <c r="G23" s="49"/>
      <c r="H23" s="79"/>
      <c r="J23" s="5"/>
    </row>
    <row r="24" spans="1:10" ht="17.25" customHeight="1">
      <c r="A24" s="114"/>
      <c r="B24" s="104"/>
      <c r="C24" s="73">
        <v>6050</v>
      </c>
      <c r="D24" s="48" t="s">
        <v>9</v>
      </c>
      <c r="E24" s="22"/>
      <c r="F24" s="35">
        <f>SUM(F25:F27)</f>
        <v>38066</v>
      </c>
      <c r="G24" s="49"/>
      <c r="H24" s="79"/>
      <c r="J24" s="5"/>
    </row>
    <row r="25" spans="1:10" ht="17.25" customHeight="1">
      <c r="A25" s="114"/>
      <c r="B25" s="104"/>
      <c r="C25" s="102"/>
      <c r="D25" s="48" t="s">
        <v>13</v>
      </c>
      <c r="E25" s="39"/>
      <c r="F25" s="34">
        <v>1107</v>
      </c>
      <c r="G25" s="49"/>
      <c r="H25" s="79"/>
      <c r="J25" s="5"/>
    </row>
    <row r="26" spans="1:10" ht="20.25" customHeight="1">
      <c r="A26" s="114"/>
      <c r="B26" s="104"/>
      <c r="C26" s="104"/>
      <c r="D26" s="48" t="s">
        <v>38</v>
      </c>
      <c r="E26" s="39"/>
      <c r="F26" s="34">
        <v>17511</v>
      </c>
      <c r="G26" s="49"/>
      <c r="H26" s="79"/>
      <c r="J26" s="5"/>
    </row>
    <row r="27" spans="1:10" ht="20.25" customHeight="1" thickBot="1">
      <c r="A27" s="115"/>
      <c r="B27" s="105"/>
      <c r="C27" s="105"/>
      <c r="D27" s="48" t="s">
        <v>44</v>
      </c>
      <c r="E27" s="22"/>
      <c r="F27" s="66">
        <v>19448</v>
      </c>
      <c r="G27" s="53"/>
      <c r="H27" s="79"/>
      <c r="J27" s="5"/>
    </row>
    <row r="28" spans="1:10" ht="17.25" customHeight="1" thickBot="1">
      <c r="A28" s="26">
        <v>750</v>
      </c>
      <c r="B28" s="27">
        <v>75075</v>
      </c>
      <c r="C28" s="27"/>
      <c r="D28" s="90" t="s">
        <v>6</v>
      </c>
      <c r="E28" s="92">
        <f>SUM(E29+E44)</f>
        <v>21502</v>
      </c>
      <c r="F28" s="42"/>
      <c r="G28" s="43">
        <f>E28+F28</f>
        <v>21502</v>
      </c>
      <c r="H28" s="79"/>
      <c r="J28" s="5"/>
    </row>
    <row r="29" spans="1:10" ht="15">
      <c r="A29" s="117"/>
      <c r="B29" s="117"/>
      <c r="C29" s="72">
        <v>4210</v>
      </c>
      <c r="D29" s="45" t="s">
        <v>9</v>
      </c>
      <c r="E29" s="25">
        <f>SUM(E30:E43)</f>
        <v>6819</v>
      </c>
      <c r="F29" s="46"/>
      <c r="G29" s="47"/>
      <c r="H29" s="79"/>
      <c r="J29" s="5"/>
    </row>
    <row r="30" spans="1:10" ht="20.25" customHeight="1">
      <c r="A30" s="117"/>
      <c r="B30" s="117"/>
      <c r="C30" s="104"/>
      <c r="D30" s="48" t="s">
        <v>33</v>
      </c>
      <c r="E30" s="21">
        <v>281</v>
      </c>
      <c r="F30" s="51"/>
      <c r="G30" s="49"/>
      <c r="H30" s="79"/>
      <c r="J30" s="4"/>
    </row>
    <row r="31" spans="1:10" ht="20.25" customHeight="1">
      <c r="A31" s="117"/>
      <c r="B31" s="117"/>
      <c r="C31" s="104"/>
      <c r="D31" s="48" t="s">
        <v>20</v>
      </c>
      <c r="E31" s="21">
        <v>224</v>
      </c>
      <c r="F31" s="51"/>
      <c r="G31" s="49"/>
      <c r="H31" s="79"/>
      <c r="J31" s="4"/>
    </row>
    <row r="32" spans="1:10" ht="20.25" customHeight="1">
      <c r="A32" s="117"/>
      <c r="B32" s="117"/>
      <c r="C32" s="104"/>
      <c r="D32" s="48" t="s">
        <v>8</v>
      </c>
      <c r="E32" s="21">
        <v>1508</v>
      </c>
      <c r="F32" s="51"/>
      <c r="G32" s="49"/>
      <c r="H32" s="79"/>
      <c r="J32" s="4"/>
    </row>
    <row r="33" spans="1:10" ht="20.25" customHeight="1">
      <c r="A33" s="117"/>
      <c r="B33" s="117"/>
      <c r="C33" s="104"/>
      <c r="D33" s="48" t="s">
        <v>21</v>
      </c>
      <c r="E33" s="21">
        <v>650</v>
      </c>
      <c r="F33" s="51"/>
      <c r="G33" s="49"/>
      <c r="H33" s="79"/>
      <c r="J33" s="4"/>
    </row>
    <row r="34" spans="1:10" ht="20.25" customHeight="1">
      <c r="A34" s="117"/>
      <c r="B34" s="117"/>
      <c r="C34" s="104"/>
      <c r="D34" s="48" t="s">
        <v>35</v>
      </c>
      <c r="E34" s="21">
        <v>317</v>
      </c>
      <c r="F34" s="51"/>
      <c r="G34" s="49"/>
      <c r="H34" s="79"/>
      <c r="J34" s="4"/>
    </row>
    <row r="35" spans="1:10" ht="20.25" customHeight="1">
      <c r="A35" s="117"/>
      <c r="B35" s="117"/>
      <c r="C35" s="104"/>
      <c r="D35" s="48" t="s">
        <v>22</v>
      </c>
      <c r="E35" s="21">
        <v>895</v>
      </c>
      <c r="F35" s="51"/>
      <c r="G35" s="49"/>
      <c r="H35" s="79"/>
      <c r="J35" s="4"/>
    </row>
    <row r="36" spans="1:10" ht="20.25" customHeight="1">
      <c r="A36" s="117"/>
      <c r="B36" s="117"/>
      <c r="C36" s="104"/>
      <c r="D36" s="48" t="s">
        <v>23</v>
      </c>
      <c r="E36" s="21">
        <v>360</v>
      </c>
      <c r="F36" s="51"/>
      <c r="G36" s="49"/>
      <c r="H36" s="79"/>
      <c r="J36" s="4"/>
    </row>
    <row r="37" spans="1:10" s="10" customFormat="1" ht="20.25" customHeight="1">
      <c r="A37" s="117"/>
      <c r="B37" s="117"/>
      <c r="C37" s="104"/>
      <c r="D37" s="48" t="s">
        <v>24</v>
      </c>
      <c r="E37" s="21">
        <v>201</v>
      </c>
      <c r="F37" s="51"/>
      <c r="G37" s="49"/>
      <c r="H37" s="82"/>
      <c r="J37" s="11"/>
    </row>
    <row r="38" spans="1:10" s="10" customFormat="1" ht="18.75" customHeight="1">
      <c r="A38" s="117"/>
      <c r="B38" s="117"/>
      <c r="C38" s="104"/>
      <c r="D38" s="48" t="s">
        <v>25</v>
      </c>
      <c r="E38" s="21">
        <v>229</v>
      </c>
      <c r="F38" s="51"/>
      <c r="G38" s="49"/>
      <c r="H38" s="82"/>
      <c r="J38" s="11"/>
    </row>
    <row r="39" spans="1:10" ht="20.25" customHeight="1">
      <c r="A39" s="117"/>
      <c r="B39" s="117"/>
      <c r="C39" s="104"/>
      <c r="D39" s="48" t="s">
        <v>27</v>
      </c>
      <c r="E39" s="21">
        <v>390</v>
      </c>
      <c r="F39" s="51"/>
      <c r="G39" s="49"/>
      <c r="H39" s="79"/>
      <c r="J39" s="4"/>
    </row>
    <row r="40" spans="1:10" ht="20.25" customHeight="1">
      <c r="A40" s="117"/>
      <c r="B40" s="117"/>
      <c r="C40" s="104"/>
      <c r="D40" s="48" t="s">
        <v>28</v>
      </c>
      <c r="E40" s="21">
        <v>100</v>
      </c>
      <c r="F40" s="51"/>
      <c r="G40" s="49"/>
      <c r="H40" s="79"/>
      <c r="J40" s="4"/>
    </row>
    <row r="41" spans="1:10" ht="20.25" customHeight="1">
      <c r="A41" s="117"/>
      <c r="B41" s="117"/>
      <c r="C41" s="104"/>
      <c r="D41" s="48" t="s">
        <v>29</v>
      </c>
      <c r="E41" s="21">
        <v>988</v>
      </c>
      <c r="F41" s="51"/>
      <c r="G41" s="49"/>
      <c r="H41" s="79"/>
      <c r="J41" s="4"/>
    </row>
    <row r="42" spans="1:10" ht="20.25" customHeight="1">
      <c r="A42" s="117"/>
      <c r="B42" s="117"/>
      <c r="C42" s="104"/>
      <c r="D42" s="48" t="s">
        <v>32</v>
      </c>
      <c r="E42" s="21">
        <v>176</v>
      </c>
      <c r="F42" s="51"/>
      <c r="G42" s="49"/>
      <c r="H42" s="79"/>
      <c r="J42" s="4"/>
    </row>
    <row r="43" spans="1:10" ht="20.25" customHeight="1">
      <c r="A43" s="117"/>
      <c r="B43" s="117"/>
      <c r="C43" s="103"/>
      <c r="D43" s="48" t="s">
        <v>30</v>
      </c>
      <c r="E43" s="21">
        <v>500</v>
      </c>
      <c r="F43" s="51"/>
      <c r="G43" s="49"/>
      <c r="H43" s="79"/>
      <c r="J43" s="4"/>
    </row>
    <row r="44" spans="1:10" ht="15">
      <c r="A44" s="117"/>
      <c r="B44" s="117"/>
      <c r="C44" s="73">
        <v>4300</v>
      </c>
      <c r="D44" s="48" t="s">
        <v>9</v>
      </c>
      <c r="E44" s="20">
        <f>SUM(E45:E61)</f>
        <v>14683</v>
      </c>
      <c r="F44" s="51"/>
      <c r="G44" s="49"/>
      <c r="H44" s="79"/>
      <c r="J44" s="4"/>
    </row>
    <row r="45" spans="1:10" ht="15">
      <c r="A45" s="117"/>
      <c r="B45" s="117"/>
      <c r="C45" s="102"/>
      <c r="D45" s="48" t="s">
        <v>13</v>
      </c>
      <c r="E45" s="21">
        <v>1096</v>
      </c>
      <c r="F45" s="51"/>
      <c r="G45" s="49"/>
      <c r="H45" s="79"/>
      <c r="J45" s="4"/>
    </row>
    <row r="46" spans="1:10" ht="19.5" customHeight="1">
      <c r="A46" s="117"/>
      <c r="B46" s="117"/>
      <c r="C46" s="104"/>
      <c r="D46" s="48" t="s">
        <v>14</v>
      </c>
      <c r="E46" s="21">
        <v>1192</v>
      </c>
      <c r="F46" s="51"/>
      <c r="G46" s="49"/>
      <c r="H46" s="79"/>
      <c r="J46" s="4"/>
    </row>
    <row r="47" spans="1:10" ht="19.5" customHeight="1">
      <c r="A47" s="117"/>
      <c r="B47" s="117"/>
      <c r="C47" s="104"/>
      <c r="D47" s="48" t="s">
        <v>16</v>
      </c>
      <c r="E47" s="21">
        <v>855</v>
      </c>
      <c r="F47" s="51"/>
      <c r="G47" s="49"/>
      <c r="H47" s="79"/>
      <c r="J47" s="4"/>
    </row>
    <row r="48" spans="1:10" ht="19.5" customHeight="1">
      <c r="A48" s="117"/>
      <c r="B48" s="117"/>
      <c r="C48" s="104"/>
      <c r="D48" s="48" t="s">
        <v>33</v>
      </c>
      <c r="E48" s="21">
        <v>390</v>
      </c>
      <c r="F48" s="51"/>
      <c r="G48" s="49"/>
      <c r="H48" s="79"/>
      <c r="J48" s="4"/>
    </row>
    <row r="49" spans="1:10" ht="19.5" customHeight="1">
      <c r="A49" s="117"/>
      <c r="B49" s="117"/>
      <c r="C49" s="104"/>
      <c r="D49" s="48" t="s">
        <v>17</v>
      </c>
      <c r="E49" s="21">
        <v>786</v>
      </c>
      <c r="F49" s="51"/>
      <c r="G49" s="49"/>
      <c r="H49" s="79"/>
      <c r="J49" s="4"/>
    </row>
    <row r="50" spans="1:10" ht="19.5" customHeight="1">
      <c r="A50" s="117"/>
      <c r="B50" s="117"/>
      <c r="C50" s="104"/>
      <c r="D50" s="48" t="s">
        <v>19</v>
      </c>
      <c r="E50" s="21">
        <v>65</v>
      </c>
      <c r="F50" s="51"/>
      <c r="G50" s="49"/>
      <c r="H50" s="79"/>
      <c r="J50" s="4"/>
    </row>
    <row r="51" spans="1:10" ht="19.5" customHeight="1">
      <c r="A51" s="117"/>
      <c r="B51" s="117"/>
      <c r="C51" s="104"/>
      <c r="D51" s="48" t="s">
        <v>20</v>
      </c>
      <c r="E51" s="21">
        <v>500</v>
      </c>
      <c r="F51" s="51"/>
      <c r="G51" s="49"/>
      <c r="H51" s="79"/>
      <c r="J51" s="4"/>
    </row>
    <row r="52" spans="1:10" ht="19.5" customHeight="1">
      <c r="A52" s="117"/>
      <c r="B52" s="117"/>
      <c r="C52" s="104"/>
      <c r="D52" s="48" t="s">
        <v>21</v>
      </c>
      <c r="E52" s="21">
        <v>900</v>
      </c>
      <c r="F52" s="51"/>
      <c r="G52" s="49"/>
      <c r="H52" s="79"/>
      <c r="J52" s="4"/>
    </row>
    <row r="53" spans="1:10" ht="19.5" customHeight="1">
      <c r="A53" s="117"/>
      <c r="B53" s="117"/>
      <c r="C53" s="104"/>
      <c r="D53" s="48" t="s">
        <v>35</v>
      </c>
      <c r="E53" s="21">
        <v>591</v>
      </c>
      <c r="F53" s="51"/>
      <c r="G53" s="49"/>
      <c r="H53" s="79"/>
      <c r="J53" s="4"/>
    </row>
    <row r="54" spans="1:10" ht="19.5" customHeight="1">
      <c r="A54" s="117"/>
      <c r="B54" s="117"/>
      <c r="C54" s="104"/>
      <c r="D54" s="48" t="s">
        <v>22</v>
      </c>
      <c r="E54" s="21">
        <v>3605</v>
      </c>
      <c r="F54" s="51"/>
      <c r="G54" s="49"/>
      <c r="H54" s="79"/>
      <c r="J54" s="4"/>
    </row>
    <row r="55" spans="1:10" ht="19.5" customHeight="1">
      <c r="A55" s="117"/>
      <c r="B55" s="117"/>
      <c r="C55" s="104"/>
      <c r="D55" s="48" t="s">
        <v>23</v>
      </c>
      <c r="E55" s="21">
        <v>450</v>
      </c>
      <c r="F55" s="51"/>
      <c r="G55" s="49"/>
      <c r="H55" s="79"/>
      <c r="J55" s="4"/>
    </row>
    <row r="56" spans="1:10" s="10" customFormat="1" ht="19.5" customHeight="1">
      <c r="A56" s="117"/>
      <c r="B56" s="117"/>
      <c r="C56" s="104"/>
      <c r="D56" s="48" t="s">
        <v>24</v>
      </c>
      <c r="E56" s="21">
        <v>600</v>
      </c>
      <c r="F56" s="51"/>
      <c r="G56" s="49"/>
      <c r="H56" s="82"/>
      <c r="J56" s="11"/>
    </row>
    <row r="57" spans="1:10" ht="19.5" customHeight="1">
      <c r="A57" s="117"/>
      <c r="B57" s="117"/>
      <c r="C57" s="104"/>
      <c r="D57" s="48" t="s">
        <v>25</v>
      </c>
      <c r="E57" s="21">
        <v>665</v>
      </c>
      <c r="F57" s="51"/>
      <c r="G57" s="49"/>
      <c r="H57" s="79"/>
      <c r="J57" s="4"/>
    </row>
    <row r="58" spans="1:10" ht="19.5" customHeight="1">
      <c r="A58" s="117"/>
      <c r="B58" s="117"/>
      <c r="C58" s="104"/>
      <c r="D58" s="48" t="s">
        <v>27</v>
      </c>
      <c r="E58" s="21">
        <v>650</v>
      </c>
      <c r="F58" s="51"/>
      <c r="G58" s="49"/>
      <c r="H58" s="79"/>
      <c r="J58" s="4"/>
    </row>
    <row r="59" spans="1:10" ht="19.5" customHeight="1">
      <c r="A59" s="117"/>
      <c r="B59" s="117"/>
      <c r="C59" s="104"/>
      <c r="D59" s="48" t="s">
        <v>28</v>
      </c>
      <c r="E59" s="21">
        <v>500</v>
      </c>
      <c r="F59" s="51"/>
      <c r="G59" s="49"/>
      <c r="H59" s="79"/>
      <c r="J59" s="4"/>
    </row>
    <row r="60" spans="1:10" ht="19.5" customHeight="1">
      <c r="A60" s="117"/>
      <c r="B60" s="117"/>
      <c r="C60" s="104"/>
      <c r="D60" s="50" t="s">
        <v>29</v>
      </c>
      <c r="E60" s="24">
        <v>988</v>
      </c>
      <c r="F60" s="52"/>
      <c r="G60" s="53"/>
      <c r="H60" s="79"/>
      <c r="J60" s="4"/>
    </row>
    <row r="61" spans="1:10" ht="19.5" customHeight="1" thickBot="1">
      <c r="A61" s="117"/>
      <c r="B61" s="117"/>
      <c r="C61" s="105"/>
      <c r="D61" s="50" t="s">
        <v>32</v>
      </c>
      <c r="E61" s="24">
        <v>850</v>
      </c>
      <c r="F61" s="52"/>
      <c r="G61" s="53"/>
      <c r="H61" s="79"/>
      <c r="J61" s="4"/>
    </row>
    <row r="62" spans="1:10" ht="24" customHeight="1" thickBot="1">
      <c r="A62" s="26">
        <v>754</v>
      </c>
      <c r="B62" s="27">
        <v>75412</v>
      </c>
      <c r="C62" s="27"/>
      <c r="D62" s="44" t="s">
        <v>6</v>
      </c>
      <c r="E62" s="78">
        <f>SUM(E63)</f>
        <v>2000</v>
      </c>
      <c r="F62" s="31"/>
      <c r="G62" s="43">
        <f>E62+F62</f>
        <v>2000</v>
      </c>
      <c r="H62" s="79"/>
      <c r="J62" s="4"/>
    </row>
    <row r="63" spans="1:10" ht="15.75" thickBot="1">
      <c r="A63" s="118"/>
      <c r="B63" s="112"/>
      <c r="C63" s="72">
        <v>4210</v>
      </c>
      <c r="D63" s="45" t="s">
        <v>9</v>
      </c>
      <c r="E63" s="25">
        <f>SUM(E64)</f>
        <v>2000</v>
      </c>
      <c r="F63" s="46"/>
      <c r="G63" s="47"/>
      <c r="H63" s="79"/>
      <c r="J63" s="4"/>
    </row>
    <row r="64" spans="1:10" ht="19.5" customHeight="1" thickBot="1">
      <c r="A64" s="119"/>
      <c r="B64" s="105"/>
      <c r="C64" s="27"/>
      <c r="D64" s="77" t="s">
        <v>26</v>
      </c>
      <c r="E64" s="78">
        <v>2000</v>
      </c>
      <c r="F64" s="31"/>
      <c r="G64" s="43"/>
      <c r="H64" s="79"/>
      <c r="J64" s="4"/>
    </row>
    <row r="65" spans="1:10" ht="22.5" customHeight="1" thickBot="1">
      <c r="A65" s="26">
        <v>900</v>
      </c>
      <c r="B65" s="27">
        <v>90015</v>
      </c>
      <c r="C65" s="27"/>
      <c r="D65" s="44" t="s">
        <v>6</v>
      </c>
      <c r="E65" s="28">
        <f>SUM(E66+E69)</f>
        <v>300</v>
      </c>
      <c r="F65" s="42">
        <f>SUM(F68)</f>
        <v>75729</v>
      </c>
      <c r="G65" s="43">
        <f>SUM(E65:F65)</f>
        <v>76029</v>
      </c>
      <c r="H65" s="79"/>
      <c r="J65" s="5"/>
    </row>
    <row r="66" spans="1:10" ht="15">
      <c r="A66" s="113"/>
      <c r="B66" s="112"/>
      <c r="C66" s="76">
        <v>4210</v>
      </c>
      <c r="D66" s="45" t="s">
        <v>9</v>
      </c>
      <c r="E66" s="25">
        <f>SUM(E67:E68)</f>
        <v>300</v>
      </c>
      <c r="F66" s="46"/>
      <c r="G66" s="47"/>
      <c r="H66" s="79"/>
      <c r="J66" s="4"/>
    </row>
    <row r="67" spans="1:10" ht="15.75" thickBot="1">
      <c r="A67" s="114"/>
      <c r="B67" s="104"/>
      <c r="C67" s="75"/>
      <c r="D67" s="45" t="s">
        <v>11</v>
      </c>
      <c r="E67" s="64">
        <v>300</v>
      </c>
      <c r="F67" s="46"/>
      <c r="G67" s="47"/>
      <c r="H67" s="79"/>
      <c r="J67" s="4"/>
    </row>
    <row r="68" spans="1:10" ht="19.5" customHeight="1" thickBot="1">
      <c r="A68" s="114"/>
      <c r="B68" s="104"/>
      <c r="C68" s="27"/>
      <c r="D68" s="44" t="s">
        <v>6</v>
      </c>
      <c r="E68" s="78">
        <f>E69</f>
        <v>0</v>
      </c>
      <c r="F68" s="31">
        <f>F69</f>
        <v>75729</v>
      </c>
      <c r="G68" s="43"/>
      <c r="H68" s="79"/>
      <c r="J68" s="4"/>
    </row>
    <row r="69" spans="1:10" ht="19.5" customHeight="1">
      <c r="A69" s="114"/>
      <c r="B69" s="104"/>
      <c r="C69" s="29">
        <v>6050</v>
      </c>
      <c r="D69" s="54" t="s">
        <v>9</v>
      </c>
      <c r="E69" s="83"/>
      <c r="F69" s="55">
        <f>SUM(F70:F74)</f>
        <v>75729</v>
      </c>
      <c r="G69" s="47"/>
      <c r="H69" s="79"/>
      <c r="J69" s="4"/>
    </row>
    <row r="70" spans="1:10" ht="19.5" customHeight="1">
      <c r="A70" s="114"/>
      <c r="B70" s="104"/>
      <c r="C70" s="29"/>
      <c r="D70" s="48" t="s">
        <v>14</v>
      </c>
      <c r="E70" s="60"/>
      <c r="F70" s="32">
        <v>4293</v>
      </c>
      <c r="G70" s="49"/>
      <c r="H70" s="79"/>
      <c r="J70" s="4"/>
    </row>
    <row r="71" spans="1:10" ht="19.5" customHeight="1">
      <c r="A71" s="114"/>
      <c r="B71" s="104"/>
      <c r="C71" s="29"/>
      <c r="D71" s="48" t="s">
        <v>35</v>
      </c>
      <c r="E71" s="60"/>
      <c r="F71" s="32">
        <v>8000</v>
      </c>
      <c r="G71" s="49"/>
      <c r="H71" s="79"/>
      <c r="J71" s="4"/>
    </row>
    <row r="72" spans="1:10" ht="19.5" customHeight="1">
      <c r="A72" s="114"/>
      <c r="B72" s="104"/>
      <c r="C72" s="29"/>
      <c r="D72" s="48" t="s">
        <v>22</v>
      </c>
      <c r="E72" s="60"/>
      <c r="F72" s="32">
        <v>12104</v>
      </c>
      <c r="G72" s="49"/>
      <c r="H72" s="79"/>
      <c r="J72" s="4"/>
    </row>
    <row r="73" spans="1:10" ht="19.5" customHeight="1">
      <c r="A73" s="114"/>
      <c r="B73" s="104"/>
      <c r="C73" s="29"/>
      <c r="D73" s="48" t="s">
        <v>34</v>
      </c>
      <c r="E73" s="60"/>
      <c r="F73" s="32">
        <v>12104</v>
      </c>
      <c r="G73" s="49"/>
      <c r="H73" s="79"/>
      <c r="J73" s="4"/>
    </row>
    <row r="74" spans="1:10" ht="19.5" customHeight="1" thickBot="1">
      <c r="A74" s="115"/>
      <c r="B74" s="105"/>
      <c r="C74" s="29"/>
      <c r="D74" s="50" t="s">
        <v>11</v>
      </c>
      <c r="E74" s="62"/>
      <c r="F74" s="36">
        <v>39228</v>
      </c>
      <c r="G74" s="49"/>
      <c r="H74" s="79"/>
      <c r="J74" s="4"/>
    </row>
    <row r="75" spans="1:10" ht="22.5" customHeight="1" thickBot="1">
      <c r="A75" s="26">
        <v>921</v>
      </c>
      <c r="B75" s="27">
        <v>92195</v>
      </c>
      <c r="C75" s="27"/>
      <c r="D75" s="44" t="s">
        <v>6</v>
      </c>
      <c r="E75" s="28">
        <f>SUM(E76+E79)</f>
        <v>11270</v>
      </c>
      <c r="F75" s="42"/>
      <c r="G75" s="43">
        <f>E75+F75</f>
        <v>11270</v>
      </c>
      <c r="H75" s="79"/>
      <c r="J75" s="5"/>
    </row>
    <row r="76" spans="1:10" ht="15">
      <c r="A76" s="113"/>
      <c r="B76" s="112"/>
      <c r="C76" s="72">
        <v>4210</v>
      </c>
      <c r="D76" s="45" t="s">
        <v>9</v>
      </c>
      <c r="E76" s="25">
        <f>SUM(E77:E82)</f>
        <v>11270</v>
      </c>
      <c r="F76" s="46"/>
      <c r="G76" s="47"/>
      <c r="H76" s="79"/>
      <c r="J76" s="4"/>
    </row>
    <row r="77" spans="1:10" ht="15">
      <c r="A77" s="114"/>
      <c r="B77" s="104"/>
      <c r="C77" s="71"/>
      <c r="D77" s="45" t="s">
        <v>26</v>
      </c>
      <c r="E77" s="64">
        <v>3770</v>
      </c>
      <c r="F77" s="46"/>
      <c r="G77" s="47"/>
      <c r="H77" s="79"/>
      <c r="J77" s="4"/>
    </row>
    <row r="78" spans="1:10" s="10" customFormat="1" ht="16.5" customHeight="1">
      <c r="A78" s="114"/>
      <c r="B78" s="104"/>
      <c r="C78" s="74"/>
      <c r="D78" s="48" t="s">
        <v>36</v>
      </c>
      <c r="E78" s="21">
        <v>2500</v>
      </c>
      <c r="F78" s="56"/>
      <c r="G78" s="49"/>
      <c r="H78" s="82"/>
      <c r="J78" s="11"/>
    </row>
    <row r="79" spans="1:10" ht="15" hidden="1" customHeight="1">
      <c r="A79" s="114"/>
      <c r="B79" s="104"/>
      <c r="C79" s="73">
        <v>4300</v>
      </c>
      <c r="D79" s="48" t="s">
        <v>9</v>
      </c>
      <c r="E79" s="20">
        <f>SUM(E81)</f>
        <v>0</v>
      </c>
      <c r="F79" s="51"/>
      <c r="G79" s="49"/>
      <c r="H79" s="79"/>
      <c r="J79" s="4"/>
    </row>
    <row r="80" spans="1:10" ht="15">
      <c r="A80" s="114"/>
      <c r="B80" s="104"/>
      <c r="C80" s="102"/>
      <c r="D80" s="48" t="s">
        <v>22</v>
      </c>
      <c r="E80" s="21">
        <v>2000</v>
      </c>
      <c r="F80" s="51"/>
      <c r="G80" s="49"/>
      <c r="H80" s="79"/>
      <c r="J80" s="4"/>
    </row>
    <row r="81" spans="1:10" ht="15" hidden="1" customHeight="1">
      <c r="A81" s="114"/>
      <c r="B81" s="104"/>
      <c r="C81" s="104"/>
      <c r="D81" s="48" t="s">
        <v>17</v>
      </c>
      <c r="E81" s="21"/>
      <c r="F81" s="51"/>
      <c r="G81" s="49"/>
      <c r="H81" s="79"/>
      <c r="J81" s="4"/>
    </row>
    <row r="82" spans="1:10" ht="15.75" thickBot="1">
      <c r="A82" s="115"/>
      <c r="B82" s="105"/>
      <c r="C82" s="105"/>
      <c r="D82" s="48" t="s">
        <v>8</v>
      </c>
      <c r="E82" s="21">
        <v>3000</v>
      </c>
      <c r="F82" s="51"/>
      <c r="G82" s="49"/>
      <c r="H82" s="79"/>
      <c r="J82" s="4"/>
    </row>
    <row r="83" spans="1:10" ht="22.5" customHeight="1" thickBot="1">
      <c r="A83" s="26">
        <v>926</v>
      </c>
      <c r="B83" s="27"/>
      <c r="C83" s="27"/>
      <c r="D83" s="90" t="s">
        <v>6</v>
      </c>
      <c r="E83" s="92">
        <f>E84+E91</f>
        <v>16420</v>
      </c>
      <c r="F83" s="94">
        <f>F90+F84</f>
        <v>357409</v>
      </c>
      <c r="G83" s="96">
        <f>E83+F83</f>
        <v>373829</v>
      </c>
      <c r="H83" s="79"/>
      <c r="J83" s="5"/>
    </row>
    <row r="84" spans="1:10" ht="17.25" customHeight="1" thickBot="1">
      <c r="A84" s="116"/>
      <c r="B84" s="26">
        <v>92605</v>
      </c>
      <c r="C84" s="27"/>
      <c r="D84" s="44" t="s">
        <v>6</v>
      </c>
      <c r="E84" s="28">
        <f>E85+E88</f>
        <v>10750</v>
      </c>
      <c r="F84" s="57"/>
      <c r="G84" s="43"/>
      <c r="H84" s="79"/>
      <c r="J84" s="5"/>
    </row>
    <row r="85" spans="1:10" ht="17.25" customHeight="1">
      <c r="A85" s="104"/>
      <c r="B85" s="104"/>
      <c r="C85" s="72">
        <v>4210</v>
      </c>
      <c r="D85" s="45" t="s">
        <v>9</v>
      </c>
      <c r="E85" s="25">
        <v>9750</v>
      </c>
      <c r="F85" s="46"/>
      <c r="G85" s="47"/>
      <c r="H85" s="79"/>
      <c r="J85" s="4"/>
    </row>
    <row r="86" spans="1:10" ht="17.25" customHeight="1">
      <c r="A86" s="104"/>
      <c r="B86" s="104"/>
      <c r="C86" s="98"/>
      <c r="D86" s="45" t="s">
        <v>16</v>
      </c>
      <c r="E86" s="64">
        <v>4750</v>
      </c>
      <c r="F86" s="46"/>
      <c r="G86" s="47"/>
      <c r="H86" s="79"/>
      <c r="J86" s="4"/>
    </row>
    <row r="87" spans="1:10" ht="16.5" customHeight="1">
      <c r="A87" s="104"/>
      <c r="B87" s="104"/>
      <c r="C87" s="73"/>
      <c r="D87" s="48" t="s">
        <v>8</v>
      </c>
      <c r="E87" s="21">
        <v>5000</v>
      </c>
      <c r="F87" s="51"/>
      <c r="G87" s="49"/>
      <c r="H87" s="79"/>
      <c r="J87" s="5"/>
    </row>
    <row r="88" spans="1:10" ht="17.25" customHeight="1">
      <c r="A88" s="116"/>
      <c r="B88" s="104"/>
      <c r="C88" s="97">
        <v>4300</v>
      </c>
      <c r="D88" s="45" t="s">
        <v>9</v>
      </c>
      <c r="E88" s="25">
        <f>SUM(E89:E89)</f>
        <v>1000</v>
      </c>
      <c r="F88" s="46"/>
      <c r="G88" s="47"/>
      <c r="H88" s="79"/>
      <c r="J88" s="4"/>
    </row>
    <row r="89" spans="1:10" ht="16.5" customHeight="1" thickBot="1">
      <c r="A89" s="116"/>
      <c r="B89" s="104"/>
      <c r="C89" s="73"/>
      <c r="D89" s="48" t="s">
        <v>16</v>
      </c>
      <c r="E89" s="21">
        <v>1000</v>
      </c>
      <c r="F89" s="51"/>
      <c r="G89" s="49"/>
      <c r="H89" s="79"/>
      <c r="J89" s="5"/>
    </row>
    <row r="90" spans="1:10" ht="15.75" thickBot="1">
      <c r="A90" s="116"/>
      <c r="B90" s="58">
        <v>92695</v>
      </c>
      <c r="C90" s="26"/>
      <c r="D90" s="44" t="s">
        <v>6</v>
      </c>
      <c r="E90" s="28">
        <f>SUM(E91)</f>
        <v>5670</v>
      </c>
      <c r="F90" s="43">
        <f>F97</f>
        <v>357409</v>
      </c>
      <c r="G90" s="59"/>
      <c r="H90" s="79"/>
      <c r="J90" s="5"/>
    </row>
    <row r="91" spans="1:10" ht="15">
      <c r="A91" s="104"/>
      <c r="B91" s="112"/>
      <c r="C91" s="72">
        <v>4210</v>
      </c>
      <c r="D91" s="45" t="s">
        <v>9</v>
      </c>
      <c r="E91" s="25">
        <f>SUM(E92:E96)</f>
        <v>5670</v>
      </c>
      <c r="F91" s="46"/>
      <c r="G91" s="47"/>
      <c r="H91" s="79"/>
      <c r="J91" s="5"/>
    </row>
    <row r="92" spans="1:10" ht="15">
      <c r="A92" s="104"/>
      <c r="B92" s="104"/>
      <c r="C92" s="93"/>
      <c r="D92" s="45" t="s">
        <v>17</v>
      </c>
      <c r="E92" s="64">
        <v>585</v>
      </c>
      <c r="F92" s="46"/>
      <c r="G92" s="47"/>
      <c r="H92" s="79"/>
      <c r="J92" s="5"/>
    </row>
    <row r="93" spans="1:10" ht="15">
      <c r="A93" s="104"/>
      <c r="B93" s="104"/>
      <c r="C93" s="100"/>
      <c r="D93" s="45" t="s">
        <v>20</v>
      </c>
      <c r="E93" s="64">
        <v>1600</v>
      </c>
      <c r="F93" s="46"/>
      <c r="G93" s="47"/>
      <c r="H93" s="79"/>
      <c r="J93" s="5"/>
    </row>
    <row r="94" spans="1:10" ht="15">
      <c r="A94" s="104"/>
      <c r="B94" s="104"/>
      <c r="C94" s="101"/>
      <c r="D94" s="45" t="s">
        <v>8</v>
      </c>
      <c r="E94" s="64">
        <v>1500</v>
      </c>
      <c r="F94" s="46"/>
      <c r="G94" s="47"/>
      <c r="H94" s="79"/>
      <c r="J94" s="5"/>
    </row>
    <row r="95" spans="1:10" ht="15">
      <c r="A95" s="104"/>
      <c r="B95" s="104"/>
      <c r="C95" s="73"/>
      <c r="D95" s="48" t="s">
        <v>27</v>
      </c>
      <c r="E95" s="21">
        <v>1185</v>
      </c>
      <c r="F95" s="51"/>
      <c r="G95" s="49"/>
      <c r="H95" s="79"/>
      <c r="J95" s="5"/>
    </row>
    <row r="96" spans="1:10" ht="15">
      <c r="A96" s="104"/>
      <c r="B96" s="104"/>
      <c r="C96" s="73"/>
      <c r="D96" s="48" t="s">
        <v>26</v>
      </c>
      <c r="E96" s="21">
        <v>800</v>
      </c>
      <c r="F96" s="51"/>
      <c r="G96" s="49"/>
      <c r="H96" s="79"/>
      <c r="J96" s="5"/>
    </row>
    <row r="97" spans="1:13" ht="16.5" customHeight="1">
      <c r="A97" s="104"/>
      <c r="B97" s="104"/>
      <c r="C97" s="73">
        <v>6050</v>
      </c>
      <c r="D97" s="48" t="s">
        <v>10</v>
      </c>
      <c r="E97" s="19"/>
      <c r="F97" s="20">
        <f>SUM(F98:F121)</f>
        <v>357409</v>
      </c>
      <c r="G97" s="49"/>
      <c r="H97" s="79"/>
      <c r="J97" s="7"/>
      <c r="L97" s="2"/>
      <c r="M97" s="2"/>
    </row>
    <row r="98" spans="1:13" ht="16.5" customHeight="1">
      <c r="A98" s="104"/>
      <c r="B98" s="104"/>
      <c r="C98" s="120"/>
      <c r="D98" s="60" t="s">
        <v>14</v>
      </c>
      <c r="E98" s="14"/>
      <c r="F98" s="15">
        <v>2210</v>
      </c>
      <c r="G98" s="35"/>
      <c r="H98" s="79"/>
      <c r="J98" s="7"/>
      <c r="L98" s="2"/>
      <c r="M98" s="2"/>
    </row>
    <row r="99" spans="1:13" ht="16.5" customHeight="1">
      <c r="A99" s="104"/>
      <c r="B99" s="104"/>
      <c r="C99" s="121"/>
      <c r="D99" s="60" t="s">
        <v>14</v>
      </c>
      <c r="E99" s="14"/>
      <c r="F99" s="15">
        <v>16141</v>
      </c>
      <c r="G99" s="35"/>
      <c r="H99" s="79"/>
      <c r="J99" s="7"/>
      <c r="L99" s="2"/>
      <c r="M99" s="2"/>
    </row>
    <row r="100" spans="1:13" ht="16.5" customHeight="1">
      <c r="A100" s="104"/>
      <c r="B100" s="104"/>
      <c r="C100" s="121"/>
      <c r="D100" s="60" t="s">
        <v>15</v>
      </c>
      <c r="E100" s="14"/>
      <c r="F100" s="15">
        <v>3500</v>
      </c>
      <c r="G100" s="35"/>
      <c r="H100" s="79"/>
      <c r="J100" s="7"/>
      <c r="L100" s="2"/>
      <c r="M100" s="2"/>
    </row>
    <row r="101" spans="1:13" ht="16.5" customHeight="1">
      <c r="A101" s="104"/>
      <c r="B101" s="104"/>
      <c r="C101" s="121"/>
      <c r="D101" s="60" t="s">
        <v>15</v>
      </c>
      <c r="E101" s="14"/>
      <c r="F101" s="15">
        <v>12628</v>
      </c>
      <c r="G101" s="35"/>
      <c r="H101" s="79"/>
      <c r="J101" s="7"/>
      <c r="L101" s="2"/>
      <c r="M101" s="2"/>
    </row>
    <row r="102" spans="1:13" ht="16.5" customHeight="1">
      <c r="A102" s="104"/>
      <c r="B102" s="104"/>
      <c r="C102" s="121"/>
      <c r="D102" s="60" t="s">
        <v>16</v>
      </c>
      <c r="E102" s="14"/>
      <c r="F102" s="15">
        <v>10511</v>
      </c>
      <c r="G102" s="35"/>
      <c r="H102" s="79"/>
      <c r="J102" s="7"/>
      <c r="L102" s="2"/>
      <c r="M102" s="2"/>
    </row>
    <row r="103" spans="1:13" ht="16.5" customHeight="1">
      <c r="A103" s="104"/>
      <c r="B103" s="104"/>
      <c r="C103" s="121"/>
      <c r="D103" s="60" t="s">
        <v>33</v>
      </c>
      <c r="E103" s="14"/>
      <c r="F103" s="15">
        <v>14943</v>
      </c>
      <c r="G103" s="35"/>
      <c r="H103" s="79"/>
      <c r="J103" s="7"/>
      <c r="L103" s="2"/>
      <c r="M103" s="2"/>
    </row>
    <row r="104" spans="1:13" ht="16.5" customHeight="1">
      <c r="A104" s="104"/>
      <c r="B104" s="104"/>
      <c r="C104" s="121"/>
      <c r="D104" s="60" t="s">
        <v>17</v>
      </c>
      <c r="E104" s="14"/>
      <c r="F104" s="15">
        <v>13351</v>
      </c>
      <c r="G104" s="35"/>
      <c r="H104" s="79"/>
      <c r="J104" s="7"/>
      <c r="L104" s="2"/>
      <c r="M104" s="2"/>
    </row>
    <row r="105" spans="1:13" ht="16.5" customHeight="1">
      <c r="A105" s="104"/>
      <c r="B105" s="104"/>
      <c r="C105" s="121"/>
      <c r="D105" s="60" t="s">
        <v>18</v>
      </c>
      <c r="E105" s="14"/>
      <c r="F105" s="15">
        <v>24468</v>
      </c>
      <c r="G105" s="35"/>
      <c r="H105" s="79"/>
      <c r="J105" s="7"/>
      <c r="L105" s="2"/>
      <c r="M105" s="2"/>
    </row>
    <row r="106" spans="1:13" s="10" customFormat="1" ht="16.5" customHeight="1">
      <c r="A106" s="104"/>
      <c r="B106" s="104"/>
      <c r="C106" s="121"/>
      <c r="D106" s="60" t="s">
        <v>19</v>
      </c>
      <c r="E106" s="14"/>
      <c r="F106" s="15">
        <v>19065</v>
      </c>
      <c r="G106" s="35"/>
      <c r="H106" s="82"/>
      <c r="J106" s="12"/>
      <c r="L106" s="13"/>
      <c r="M106" s="13"/>
    </row>
    <row r="107" spans="1:13" ht="16.5" customHeight="1">
      <c r="A107" s="104"/>
      <c r="B107" s="104"/>
      <c r="C107" s="121"/>
      <c r="D107" s="60" t="s">
        <v>12</v>
      </c>
      <c r="E107" s="14"/>
      <c r="F107" s="15">
        <v>22254</v>
      </c>
      <c r="G107" s="35"/>
      <c r="H107" s="79"/>
      <c r="J107" s="7"/>
      <c r="L107" s="2"/>
      <c r="M107" s="2"/>
    </row>
    <row r="108" spans="1:13" ht="16.5" customHeight="1">
      <c r="A108" s="104"/>
      <c r="B108" s="104"/>
      <c r="C108" s="121"/>
      <c r="D108" s="60" t="s">
        <v>20</v>
      </c>
      <c r="E108" s="14"/>
      <c r="F108" s="15">
        <v>10200</v>
      </c>
      <c r="G108" s="35"/>
      <c r="H108" s="79"/>
      <c r="J108" s="7"/>
      <c r="L108" s="2"/>
      <c r="M108" s="2"/>
    </row>
    <row r="109" spans="1:13" ht="16.5" customHeight="1">
      <c r="A109" s="104"/>
      <c r="B109" s="104"/>
      <c r="C109" s="121"/>
      <c r="D109" s="60" t="s">
        <v>20</v>
      </c>
      <c r="E109" s="14"/>
      <c r="F109" s="15">
        <v>11945</v>
      </c>
      <c r="G109" s="35"/>
      <c r="H109" s="79"/>
      <c r="J109" s="7"/>
      <c r="L109" s="2"/>
      <c r="M109" s="2"/>
    </row>
    <row r="110" spans="1:13" ht="16.5" customHeight="1">
      <c r="A110" s="104"/>
      <c r="B110" s="104"/>
      <c r="C110" s="121"/>
      <c r="D110" s="60" t="s">
        <v>8</v>
      </c>
      <c r="E110" s="14"/>
      <c r="F110" s="15">
        <v>25200</v>
      </c>
      <c r="G110" s="35"/>
      <c r="H110" s="79"/>
      <c r="J110" s="7"/>
      <c r="L110" s="2"/>
      <c r="M110" s="2"/>
    </row>
    <row r="111" spans="1:13" ht="16.5" customHeight="1">
      <c r="A111" s="104"/>
      <c r="B111" s="104"/>
      <c r="C111" s="121"/>
      <c r="D111" s="60" t="s">
        <v>21</v>
      </c>
      <c r="E111" s="14"/>
      <c r="F111" s="15">
        <v>30112</v>
      </c>
      <c r="G111" s="35"/>
      <c r="H111" s="79"/>
      <c r="J111" s="7"/>
      <c r="L111" s="2"/>
      <c r="M111" s="2"/>
    </row>
    <row r="112" spans="1:13" ht="16.5" customHeight="1">
      <c r="A112" s="104"/>
      <c r="B112" s="104"/>
      <c r="C112" s="121"/>
      <c r="D112" s="60" t="s">
        <v>22</v>
      </c>
      <c r="E112" s="14"/>
      <c r="F112" s="15">
        <v>20924</v>
      </c>
      <c r="G112" s="35"/>
      <c r="H112" s="79"/>
      <c r="J112" s="7"/>
      <c r="L112" s="2"/>
      <c r="M112" s="2"/>
    </row>
    <row r="113" spans="1:13" s="10" customFormat="1" ht="16.5" customHeight="1">
      <c r="A113" s="104"/>
      <c r="B113" s="104"/>
      <c r="C113" s="121"/>
      <c r="D113" s="60" t="s">
        <v>24</v>
      </c>
      <c r="E113" s="14"/>
      <c r="F113" s="15">
        <v>12912</v>
      </c>
      <c r="G113" s="35"/>
      <c r="H113" s="82"/>
      <c r="J113" s="12"/>
      <c r="L113" s="13"/>
      <c r="M113" s="13"/>
    </row>
    <row r="114" spans="1:13" s="10" customFormat="1" ht="16.5" customHeight="1">
      <c r="A114" s="104"/>
      <c r="B114" s="104"/>
      <c r="C114" s="121"/>
      <c r="D114" s="60" t="s">
        <v>25</v>
      </c>
      <c r="E114" s="14"/>
      <c r="F114" s="15">
        <v>4870</v>
      </c>
      <c r="G114" s="35"/>
      <c r="H114" s="82"/>
      <c r="J114" s="12"/>
      <c r="L114" s="13"/>
      <c r="M114" s="13"/>
    </row>
    <row r="115" spans="1:13" s="10" customFormat="1" ht="16.5" customHeight="1">
      <c r="A115" s="104"/>
      <c r="B115" s="104"/>
      <c r="C115" s="121"/>
      <c r="D115" s="60" t="s">
        <v>26</v>
      </c>
      <c r="E115" s="14"/>
      <c r="F115" s="15">
        <v>12127</v>
      </c>
      <c r="G115" s="35"/>
      <c r="H115" s="82"/>
      <c r="J115" s="12"/>
      <c r="L115" s="13"/>
      <c r="M115" s="13"/>
    </row>
    <row r="116" spans="1:13" s="10" customFormat="1" ht="16.5" customHeight="1">
      <c r="A116" s="104"/>
      <c r="B116" s="104"/>
      <c r="C116" s="121"/>
      <c r="D116" s="60" t="s">
        <v>27</v>
      </c>
      <c r="E116" s="14"/>
      <c r="F116" s="15">
        <v>20780</v>
      </c>
      <c r="G116" s="35"/>
      <c r="H116" s="82"/>
      <c r="J116" s="12"/>
      <c r="L116" s="13"/>
      <c r="M116" s="13"/>
    </row>
    <row r="117" spans="1:13" ht="16.5" customHeight="1">
      <c r="A117" s="104"/>
      <c r="B117" s="104"/>
      <c r="C117" s="121"/>
      <c r="D117" s="60" t="s">
        <v>7</v>
      </c>
      <c r="E117" s="14"/>
      <c r="F117" s="15">
        <v>19764</v>
      </c>
      <c r="G117" s="35"/>
      <c r="H117" s="79"/>
      <c r="J117" s="7"/>
      <c r="L117" s="2"/>
      <c r="M117" s="2"/>
    </row>
    <row r="118" spans="1:13" ht="16.5" customHeight="1">
      <c r="A118" s="104"/>
      <c r="B118" s="104"/>
      <c r="C118" s="121"/>
      <c r="D118" s="60" t="s">
        <v>29</v>
      </c>
      <c r="E118" s="14"/>
      <c r="F118" s="15">
        <v>21952</v>
      </c>
      <c r="G118" s="35"/>
      <c r="H118" s="79"/>
      <c r="I118" s="8"/>
      <c r="J118" s="9"/>
      <c r="L118" s="2"/>
      <c r="M118" s="2"/>
    </row>
    <row r="119" spans="1:13" ht="16.5" customHeight="1">
      <c r="A119" s="104"/>
      <c r="B119" s="104"/>
      <c r="C119" s="121"/>
      <c r="D119" s="60" t="s">
        <v>29</v>
      </c>
      <c r="E119" s="14"/>
      <c r="F119" s="15">
        <v>6000</v>
      </c>
      <c r="G119" s="35"/>
      <c r="H119" s="79"/>
      <c r="I119" s="8"/>
      <c r="J119" s="9"/>
      <c r="L119" s="2"/>
      <c r="M119" s="2"/>
    </row>
    <row r="120" spans="1:13" ht="16.5" customHeight="1">
      <c r="A120" s="104"/>
      <c r="B120" s="104"/>
      <c r="C120" s="121"/>
      <c r="D120" s="61" t="s">
        <v>32</v>
      </c>
      <c r="E120" s="15"/>
      <c r="F120" s="15">
        <v>8652</v>
      </c>
      <c r="G120" s="35"/>
      <c r="H120" s="79"/>
      <c r="I120" s="8"/>
      <c r="J120" s="7"/>
      <c r="L120" s="2"/>
      <c r="M120" s="2"/>
    </row>
    <row r="121" spans="1:13" ht="15.75" thickBot="1">
      <c r="A121" s="104"/>
      <c r="B121" s="104"/>
      <c r="C121" s="121"/>
      <c r="D121" s="62" t="s">
        <v>30</v>
      </c>
      <c r="E121" s="23"/>
      <c r="F121" s="99">
        <v>12900</v>
      </c>
      <c r="G121" s="84"/>
      <c r="H121" s="79"/>
      <c r="L121" s="2"/>
      <c r="M121" s="2"/>
    </row>
    <row r="122" spans="1:13" ht="21.75" customHeight="1" thickBot="1">
      <c r="A122" s="103"/>
      <c r="B122" s="103"/>
      <c r="C122" s="122"/>
      <c r="D122" s="85"/>
      <c r="E122" s="86">
        <f>E9+E21+E28+E75+E84+E90+E62+E65</f>
        <v>101336</v>
      </c>
      <c r="F122" s="86">
        <f>SUM(F97+F16++F69+F24)</f>
        <v>522935</v>
      </c>
      <c r="G122" s="87">
        <f>E122+F122</f>
        <v>624271</v>
      </c>
      <c r="H122" s="81">
        <f>G83+G75+G68+G28+G21+G9+G62+G65</f>
        <v>624271</v>
      </c>
      <c r="L122" s="3"/>
    </row>
    <row r="123" spans="1:13" ht="15">
      <c r="A123" s="88"/>
      <c r="B123" s="88"/>
      <c r="C123" s="88"/>
      <c r="D123" s="88"/>
      <c r="E123" s="88"/>
      <c r="F123" s="89"/>
      <c r="G123" s="88"/>
      <c r="H123" s="79"/>
      <c r="K123" s="2"/>
      <c r="L123" s="3"/>
    </row>
    <row r="124" spans="1:13" ht="15">
      <c r="A124" s="88"/>
      <c r="B124" s="88"/>
      <c r="C124" s="88"/>
      <c r="D124" s="88"/>
      <c r="E124" s="88"/>
      <c r="F124" s="89"/>
      <c r="G124" s="88"/>
      <c r="H124" s="79"/>
    </row>
  </sheetData>
  <mergeCells count="28">
    <mergeCell ref="A84:A122"/>
    <mergeCell ref="B85:B87"/>
    <mergeCell ref="A29:A61"/>
    <mergeCell ref="B29:B61"/>
    <mergeCell ref="C30:C43"/>
    <mergeCell ref="A63:A64"/>
    <mergeCell ref="B63:B64"/>
    <mergeCell ref="A66:A74"/>
    <mergeCell ref="B66:B74"/>
    <mergeCell ref="B91:B122"/>
    <mergeCell ref="C98:C122"/>
    <mergeCell ref="B76:B82"/>
    <mergeCell ref="A76:A82"/>
    <mergeCell ref="C80:C82"/>
    <mergeCell ref="B88:B89"/>
    <mergeCell ref="C14:C15"/>
    <mergeCell ref="C45:C61"/>
    <mergeCell ref="F1:G1"/>
    <mergeCell ref="F2:G2"/>
    <mergeCell ref="F3:G3"/>
    <mergeCell ref="F4:G4"/>
    <mergeCell ref="A6:G6"/>
    <mergeCell ref="C17:C20"/>
    <mergeCell ref="A10:A20"/>
    <mergeCell ref="B10:B20"/>
    <mergeCell ref="B22:B27"/>
    <mergeCell ref="A22:A27"/>
    <mergeCell ref="C25:C27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2018-12-12T08:50:04Z</cp:lastPrinted>
  <dcterms:created xsi:type="dcterms:W3CDTF">2015-10-06T07:22:52Z</dcterms:created>
  <dcterms:modified xsi:type="dcterms:W3CDTF">2018-12-12T08:51:22Z</dcterms:modified>
</cp:coreProperties>
</file>